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Karen\Documents\PERSONAL\Coalition to Protect PWC\Rural Crescent\"/>
    </mc:Choice>
  </mc:AlternateContent>
  <bookViews>
    <workbookView xWindow="0" yWindow="0" windowWidth="19200" windowHeight="6470" tabRatio="840"/>
  </bookViews>
  <sheets>
    <sheet name="Summary" sheetId="8" r:id="rId1"/>
    <sheet name="Operating Data Centers" sheetId="3" r:id="rId2"/>
    <sheet name="Properties under Development" sheetId="4" r:id="rId3"/>
    <sheet name="Addl Acres in Overlay District" sheetId="5" r:id="rId4"/>
    <sheet name="Undeveloped Outside Overlay " sheetId="9" r:id="rId5"/>
    <sheet name="Map" sheetId="10" r:id="rId6"/>
  </sheets>
  <definedNames>
    <definedName name="_xlnm.Print_Area" localSheetId="3">'Addl Acres in Overlay District'!$A$1:$K$30</definedName>
    <definedName name="_xlnm.Print_Area" localSheetId="5">Map!$A$1:$A$13</definedName>
    <definedName name="_xlnm.Print_Area" localSheetId="1">'Operating Data Centers'!$A$1:$L$34</definedName>
    <definedName name="_xlnm.Print_Area" localSheetId="2">'Properties under Development'!$A$1:$K$73</definedName>
    <definedName name="_xlnm.Print_Area" localSheetId="0">Summary!$A$1:$D$28</definedName>
    <definedName name="_xlnm.Print_Area" localSheetId="4">'Undeveloped Outside Overlay '!$A$1:$K$24</definedName>
    <definedName name="_xlnm.Print_Titles" localSheetId="3">'Addl Acres in Overlay District'!$1:$3</definedName>
    <definedName name="_xlnm.Print_Titles" localSheetId="1">'Operating Data Centers'!$1:$4</definedName>
    <definedName name="_xlnm.Print_Titles" localSheetId="2">'Properties under Development'!$1:$4</definedName>
    <definedName name="_xlnm.Print_Titles" localSheetId="4">'Undeveloped Outside Overlay '!$1:$4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18" i="5" l="1"/>
  <c r="S10" i="5"/>
  <c r="S9" i="5"/>
  <c r="R6" i="5"/>
  <c r="E2" i="9"/>
  <c r="D5" i="8" s="1"/>
  <c r="E1" i="5"/>
  <c r="F27" i="5"/>
  <c r="E1" i="9"/>
  <c r="C5" i="8" s="1"/>
  <c r="V8" i="5"/>
  <c r="V7" i="5"/>
  <c r="U9" i="5"/>
  <c r="U8" i="5"/>
  <c r="T19" i="5"/>
  <c r="F70" i="4" l="1"/>
  <c r="E2" i="4"/>
  <c r="C3" i="8" s="1"/>
  <c r="E2" i="3"/>
  <c r="C2" i="8" s="1"/>
  <c r="C4" i="8"/>
  <c r="F31" i="3"/>
  <c r="E1" i="3"/>
  <c r="D2" i="8" s="1"/>
  <c r="E1" i="4"/>
  <c r="D3" i="8" s="1"/>
  <c r="D6" i="8" l="1"/>
  <c r="C6" i="8"/>
</calcChain>
</file>

<file path=xl/sharedStrings.xml><?xml version="1.0" encoding="utf-8"?>
<sst xmlns="http://schemas.openxmlformats.org/spreadsheetml/2006/main" count="927" uniqueCount="481">
  <si>
    <t>GPIN</t>
  </si>
  <si>
    <t>CITY</t>
  </si>
  <si>
    <t>ZIP</t>
  </si>
  <si>
    <t>MANASSAS</t>
  </si>
  <si>
    <t>7595-76-2307</t>
  </si>
  <si>
    <t>7595-66-9467</t>
  </si>
  <si>
    <t>7695-62-8723</t>
  </si>
  <si>
    <t>BRISTOW</t>
  </si>
  <si>
    <t>7794-06-4467</t>
  </si>
  <si>
    <t>7695-58-1389</t>
  </si>
  <si>
    <t>7597-85-1215</t>
  </si>
  <si>
    <t>7694-84-2446</t>
  </si>
  <si>
    <t>GAINESVILLE</t>
  </si>
  <si>
    <t>STREET NAME</t>
  </si>
  <si>
    <t>7497-41-7199</t>
  </si>
  <si>
    <t>7496-47-2405</t>
  </si>
  <si>
    <t>7496-25-7319</t>
  </si>
  <si>
    <t>7397-65-0198</t>
  </si>
  <si>
    <t>DIGITAL SECOND MANASSAS LLC</t>
  </si>
  <si>
    <t>MICROSOFT CORPORATION</t>
  </si>
  <si>
    <t>TPC HORNBAKER LC</t>
  </si>
  <si>
    <t>AMAZON DATA SERVICES INC</t>
  </si>
  <si>
    <t>OWNER</t>
  </si>
  <si>
    <t>Land Use Codes:</t>
  </si>
  <si>
    <t>Vacant with Incidental Structure</t>
  </si>
  <si>
    <t>Vacant Land</t>
  </si>
  <si>
    <t>7496-88-1217</t>
  </si>
  <si>
    <t>LHR GAINESVILLE LLC</t>
  </si>
  <si>
    <t>7496-43-8199</t>
  </si>
  <si>
    <t>COPT DC 19 LLC</t>
  </si>
  <si>
    <t>7596-58-8732</t>
  </si>
  <si>
    <t>7596-57-0222</t>
  </si>
  <si>
    <t>USE CODE</t>
  </si>
  <si>
    <t>7298-41-4524</t>
  </si>
  <si>
    <t>Technology Services</t>
  </si>
  <si>
    <t>7694-85-3066</t>
  </si>
  <si>
    <t>7496-07-8757</t>
  </si>
  <si>
    <t>Other Public Services</t>
  </si>
  <si>
    <t>7298-51-5907</t>
  </si>
  <si>
    <t>HAYMARKET</t>
  </si>
  <si>
    <t>DC 12 14 DE LLC</t>
  </si>
  <si>
    <t>7596-17-3979</t>
  </si>
  <si>
    <t>BOURZOU VENTURES LLC</t>
  </si>
  <si>
    <t>7694-87-3694</t>
  </si>
  <si>
    <t>7695-39-0644</t>
  </si>
  <si>
    <t>7694-87-2207</t>
  </si>
  <si>
    <t>7595-95-6147</t>
  </si>
  <si>
    <t>7697-47-3772</t>
  </si>
  <si>
    <t xml:space="preserve"> 7695-38-5047</t>
  </si>
  <si>
    <t>NEIGHBOR-HOOD CODE</t>
  </si>
  <si>
    <t xml:space="preserve">IRON MOUNTAIN DATA CENTERS LLC </t>
  </si>
  <si>
    <t>POWERLOFT @ INNOVATION I LLC</t>
  </si>
  <si>
    <t>7595-96-0662</t>
  </si>
  <si>
    <t>7696-21-7764</t>
  </si>
  <si>
    <t>MANASSAS NCP LLC</t>
  </si>
  <si>
    <t>7596-66-0725</t>
  </si>
  <si>
    <t>9604 HORNBAKER ROAD PRIME LLC
C/O TIM HUGHES</t>
  </si>
  <si>
    <t>SI NVA02 LLC C/O TIM HUGHES</t>
  </si>
  <si>
    <t>7695-48-1668</t>
  </si>
  <si>
    <t>7596-47-5780</t>
  </si>
  <si>
    <t>7597-42-2107</t>
  </si>
  <si>
    <t>AMAZON DATA SERVICES INC, ATTN: PROPERTY TAX</t>
  </si>
  <si>
    <t>7694-95-7303</t>
  </si>
  <si>
    <t>MANUCHEHR VENTURES LLC, ATTN: GENERAL COUNSEL</t>
  </si>
  <si>
    <t>7597-62-3841</t>
  </si>
  <si>
    <t>GI TC 7510 MASON KING CT LLC</t>
  </si>
  <si>
    <t>7597-42-1456</t>
  </si>
  <si>
    <t>BRE FOXTROT 11800 BREWERS SPRING LLC, C/O PROPERTY TAX - GATEWAY INDUSTRIAL</t>
  </si>
  <si>
    <t>7597-72-1867</t>
  </si>
  <si>
    <t>MANASSAS TECHNOLOGY PARTNERS LLC, C/O MENLO EQUITIES ATTN: KEVIN KUJAWSKI</t>
  </si>
  <si>
    <t>7697-47-7005</t>
  </si>
  <si>
    <t>VDC I LLC, ATTN: TAX DEPARTMENT</t>
  </si>
  <si>
    <t>7496-17-5917</t>
  </si>
  <si>
    <t xml:space="preserve">BRISTOW </t>
  </si>
  <si>
    <t>7696-40-1403</t>
  </si>
  <si>
    <t>QTS INVESTMENT PROPERTIES MANASSAS II LLC</t>
  </si>
  <si>
    <t>7695-48-5745</t>
  </si>
  <si>
    <t>7597-72-7289</t>
  </si>
  <si>
    <t>7496-89-6488</t>
  </si>
  <si>
    <t>7694-97-2419</t>
  </si>
  <si>
    <t>7596-27-0765</t>
  </si>
  <si>
    <t>SOUTH POINT PHASE II LLC</t>
  </si>
  <si>
    <t>7596-16-3971</t>
  </si>
  <si>
    <t>7596-17-9208</t>
  </si>
  <si>
    <t>7596-16-6453</t>
  </si>
  <si>
    <t>7596-17-7737</t>
  </si>
  <si>
    <t>7596-17-5909</t>
  </si>
  <si>
    <t>7497-80-6210</t>
  </si>
  <si>
    <t>ST #</t>
  </si>
  <si>
    <t>SQ FT</t>
  </si>
  <si>
    <t>ROLLINS FORD RD</t>
  </si>
  <si>
    <t>UNIVERSITY BLVD</t>
  </si>
  <si>
    <t>HORNBAKER RD</t>
  </si>
  <si>
    <t>LINTON HALL RD</t>
  </si>
  <si>
    <t>HARRY J PARRISH BLVD</t>
  </si>
  <si>
    <t>DEVLIN RD</t>
  </si>
  <si>
    <t>TANNER WAY</t>
  </si>
  <si>
    <t>INNOVATION DR</t>
  </si>
  <si>
    <t>CASEY LN</t>
  </si>
  <si>
    <t>BETHLEHEM RD</t>
  </si>
  <si>
    <t>BRICKYARD WAY</t>
  </si>
  <si>
    <t>WELLINGTON RD</t>
  </si>
  <si>
    <t>HAYDEN RD</t>
  </si>
  <si>
    <t>BALLS FORD RD</t>
  </si>
  <si>
    <t>AIRMAN AVE</t>
  </si>
  <si>
    <t>GODWIN DR</t>
  </si>
  <si>
    <t>FREEDOM CENTER BLVD</t>
  </si>
  <si>
    <t>THOMASSON BARN RD</t>
  </si>
  <si>
    <t>INFANTRY RIDGE RD</t>
  </si>
  <si>
    <t>FREEDOM CENTER  BLVD</t>
  </si>
  <si>
    <t>HAYDEN  RD</t>
  </si>
  <si>
    <t>LINTON HALL   RD</t>
  </si>
  <si>
    <t>HORNBAKER  RD</t>
  </si>
  <si>
    <t>PYRAMID   PL</t>
  </si>
  <si>
    <t>GODWIN  DR</t>
  </si>
  <si>
    <t>AIRMAN  AVE</t>
  </si>
  <si>
    <t>BREWERS SPRING   RD</t>
  </si>
  <si>
    <t>BETHLEHEM  RD</t>
  </si>
  <si>
    <t>MASON KING   CT</t>
  </si>
  <si>
    <t>WELLINGTON  RD</t>
  </si>
  <si>
    <t>DOANE  DR</t>
  </si>
  <si>
    <t>MASON KING  CT</t>
  </si>
  <si>
    <t>INFANTRY RIDGE  RD</t>
  </si>
  <si>
    <t>AIRMAN   AVE</t>
  </si>
  <si>
    <t>BUCKEYE TIMBER DR</t>
  </si>
  <si>
    <t>BUCKEYE TIMBER  DR</t>
  </si>
  <si>
    <t>PINEY BRANCH  LN</t>
  </si>
  <si>
    <t>ACRES</t>
  </si>
  <si>
    <t>7497-43-7316</t>
  </si>
  <si>
    <t>07003 (Misc Industrial)</t>
  </si>
  <si>
    <t>http://pwc.publicaccessnow.com/AddressSearch.aspx</t>
  </si>
  <si>
    <t>7597-44-7395</t>
  </si>
  <si>
    <t>7596-52-6573</t>
  </si>
  <si>
    <t>CENTURY PARK DR</t>
  </si>
  <si>
    <t>04012 (Vicinity of Innovation)</t>
  </si>
  <si>
    <t>AMAZON DATA SERVICES INC, ATTN REAL ESTATE MANAGER IAD224</t>
  </si>
  <si>
    <t>8292-65-0604</t>
  </si>
  <si>
    <t>WOODBRIDGE</t>
  </si>
  <si>
    <t>8392-06-6432</t>
  </si>
  <si>
    <t>BELNO LLC</t>
  </si>
  <si>
    <t>8292-85-7876</t>
  </si>
  <si>
    <t>PHELPS MITCHELL L INC</t>
  </si>
  <si>
    <t>8292-96-8599</t>
  </si>
  <si>
    <t>GUIFFRE NEVA ANN TR</t>
  </si>
  <si>
    <t>7397-47-7731</t>
  </si>
  <si>
    <t>8392-06-3516</t>
  </si>
  <si>
    <t>MARLOR III LLC</t>
  </si>
  <si>
    <t>7397-46-4281</t>
  </si>
  <si>
    <t>7397-46-4050</t>
  </si>
  <si>
    <t>CATON HILL RD</t>
  </si>
  <si>
    <t>TELEGRAPH RD</t>
  </si>
  <si>
    <t>04005 (Vicinity of Potomac Mills)</t>
  </si>
  <si>
    <t>04318 (Industrial)</t>
  </si>
  <si>
    <t>04007 (Lakeridge)</t>
  </si>
  <si>
    <t>04015 (Gainesville)</t>
  </si>
  <si>
    <t>04319 (Data Centers)</t>
  </si>
  <si>
    <t>7497-61-8568</t>
  </si>
  <si>
    <t>7497-32-5206</t>
  </si>
  <si>
    <r>
      <rPr>
        <b/>
        <sz val="11"/>
        <color rgb="FFC00000"/>
        <rFont val="Calibri"/>
        <family val="2"/>
        <scheme val="minor"/>
      </rPr>
      <t xml:space="preserve"># </t>
    </r>
    <r>
      <rPr>
        <sz val="11"/>
        <color theme="1"/>
        <rFont val="Calibri"/>
        <family val="2"/>
        <scheme val="minor"/>
      </rPr>
      <t xml:space="preserve">- </t>
    </r>
    <r>
      <rPr>
        <b/>
        <i/>
        <sz val="11"/>
        <rFont val="Calibri"/>
        <family val="2"/>
        <scheme val="minor"/>
      </rPr>
      <t>outside Data Center Opportunity Zone Overlay District</t>
    </r>
  </si>
  <si>
    <r>
      <t xml:space="preserve">UNIVERSITY BLVD </t>
    </r>
    <r>
      <rPr>
        <b/>
        <sz val="11"/>
        <color rgb="FFC00000"/>
        <rFont val="Calibri"/>
        <family val="2"/>
        <scheme val="minor"/>
      </rPr>
      <t>#</t>
    </r>
  </si>
  <si>
    <r>
      <t xml:space="preserve">JOHN MARSHALL HWY </t>
    </r>
    <r>
      <rPr>
        <b/>
        <sz val="11"/>
        <color rgb="FFC00000"/>
        <rFont val="Calibri"/>
        <family val="2"/>
        <scheme val="minor"/>
      </rPr>
      <t>#</t>
    </r>
  </si>
  <si>
    <r>
      <t>AMAZON DATA SERVICES INC</t>
    </r>
    <r>
      <rPr>
        <b/>
        <sz val="11"/>
        <color rgb="FFC00000"/>
        <rFont val="Calibri"/>
        <family val="2"/>
        <scheme val="minor"/>
      </rPr>
      <t xml:space="preserve"> </t>
    </r>
  </si>
  <si>
    <r>
      <t>JOHN MARSHALL HWY</t>
    </r>
    <r>
      <rPr>
        <sz val="11"/>
        <color rgb="FFC00000"/>
        <rFont val="Calibri"/>
        <family val="2"/>
        <scheme val="minor"/>
      </rPr>
      <t xml:space="preserve"> #</t>
    </r>
  </si>
  <si>
    <r>
      <t xml:space="preserve">CATHARPIN RD </t>
    </r>
    <r>
      <rPr>
        <b/>
        <sz val="11"/>
        <color rgb="FFC00000"/>
        <rFont val="Calibri"/>
        <family val="2"/>
        <scheme val="minor"/>
      </rPr>
      <t>#</t>
    </r>
  </si>
  <si>
    <r>
      <t xml:space="preserve">(includes some parcels </t>
    </r>
    <r>
      <rPr>
        <i/>
        <sz val="11"/>
        <rFont val="Calibri"/>
        <family val="2"/>
        <scheme val="minor"/>
      </rPr>
      <t>outside</t>
    </r>
    <r>
      <rPr>
        <sz val="11"/>
        <rFont val="Calibri"/>
        <family val="2"/>
        <scheme val="minor"/>
      </rPr>
      <t xml:space="preserve"> the overlay district </t>
    </r>
    <r>
      <rPr>
        <b/>
        <sz val="11"/>
        <color rgb="FFC00000"/>
        <rFont val="Calibri"/>
        <family val="2"/>
        <scheme val="minor"/>
      </rPr>
      <t>#</t>
    </r>
    <r>
      <rPr>
        <sz val="11"/>
        <rFont val="Calibri"/>
        <family val="2"/>
        <scheme val="minor"/>
      </rPr>
      <t>)</t>
    </r>
  </si>
  <si>
    <t xml:space="preserve">7497-83-0054 </t>
  </si>
  <si>
    <t>BRADY FAMILY COMPANY LLC</t>
  </si>
  <si>
    <t>RANDOLPH RIDGE LN</t>
  </si>
  <si>
    <t>7493-00-8779</t>
  </si>
  <si>
    <t>WARRENTON RD</t>
  </si>
  <si>
    <t>CATLETT</t>
  </si>
  <si>
    <t>LEHIGH PORTLAND CEMENT CO, C/O MARVIN F POER &amp; CO</t>
  </si>
  <si>
    <t>7393-71-8851</t>
  </si>
  <si>
    <t>BRANCH ST</t>
  </si>
  <si>
    <t>7493-03-4403</t>
  </si>
  <si>
    <t>CENTER ST</t>
  </si>
  <si>
    <t>DUMFRIES RD</t>
  </si>
  <si>
    <t>04009 (Midcounty)</t>
  </si>
  <si>
    <t>7597-95-8953</t>
  </si>
  <si>
    <t>KH DATA CAPITAL DEVELOPMENT LAND LLC C/O IRON MOUNTAIN GLOBAL REAL ESTATE</t>
  </si>
  <si>
    <t>KH DATA CAPITAL BUILDING 4 LLC
C/O IRON MOUNTAIN GLOBAL REAL ESTATE</t>
  </si>
  <si>
    <r>
      <rPr>
        <b/>
        <sz val="18"/>
        <color theme="1"/>
        <rFont val="Calibri"/>
        <family val="2"/>
        <scheme val="minor"/>
      </rPr>
      <t xml:space="preserve">Data Centers Under Development in Prince William County </t>
    </r>
    <r>
      <rPr>
        <b/>
        <sz val="14"/>
        <color theme="1"/>
        <rFont val="Calibri"/>
        <family val="2"/>
        <scheme val="minor"/>
      </rPr>
      <t xml:space="preserve"> - </t>
    </r>
    <r>
      <rPr>
        <i/>
        <sz val="11"/>
        <color theme="1"/>
        <rFont val="Calibri"/>
        <family val="2"/>
        <scheme val="minor"/>
      </rPr>
      <t>sorted by acreage</t>
    </r>
  </si>
  <si>
    <t>TBD</t>
  </si>
  <si>
    <t xml:space="preserve">Acreage under Development -  </t>
  </si>
  <si>
    <t>EXPECTED SQ FT</t>
  </si>
  <si>
    <t>Acreage</t>
  </si>
  <si>
    <t>Square Footage (actual or anticipated)</t>
  </si>
  <si>
    <t>TOTALS</t>
  </si>
  <si>
    <t xml:space="preserve">Average =  </t>
  </si>
  <si>
    <t>Site Ready</t>
  </si>
  <si>
    <t>Data Center Owned</t>
  </si>
  <si>
    <t>Occupied or Not for Sale</t>
  </si>
  <si>
    <t>Topographic or Environmental Issues</t>
  </si>
  <si>
    <t>Assemblage or Other Step Needed</t>
  </si>
  <si>
    <t>7991-04-7237</t>
  </si>
  <si>
    <t>GREAT OAKS CENTER INC, 
C/O SOUTHERN LAND</t>
  </si>
  <si>
    <t>SUDLEY MANOR DR</t>
  </si>
  <si>
    <t>7496-79-1270</t>
  </si>
  <si>
    <t>GAINSFORD CT</t>
  </si>
  <si>
    <t>NEW SKIES NETWORKS INC</t>
  </si>
  <si>
    <t>1) Operating Data Centers</t>
  </si>
  <si>
    <t>03001 (Manassas Battlefield Area)</t>
  </si>
  <si>
    <t>CROATIA WAY</t>
  </si>
  <si>
    <t>7696-47-4559</t>
  </si>
  <si>
    <t>07009 (Houses in Commercial)</t>
  </si>
  <si>
    <t>SUDLEY  RD</t>
  </si>
  <si>
    <t>7696-56-3095</t>
  </si>
  <si>
    <t>02160 (Greenwich)</t>
  </si>
  <si>
    <t>NOKESVILLE</t>
  </si>
  <si>
    <t>VINT HILL RD</t>
  </si>
  <si>
    <t>7395-91-4884</t>
  </si>
  <si>
    <t>LONESOME RD</t>
  </si>
  <si>
    <t>7394-88-6498</t>
  </si>
  <si>
    <r>
      <rPr>
        <b/>
        <sz val="18"/>
        <color theme="1"/>
        <rFont val="Calibri"/>
        <family val="2"/>
        <scheme val="minor"/>
      </rPr>
      <t xml:space="preserve">Properties Outside the Overlay District in Planning Process </t>
    </r>
    <r>
      <rPr>
        <b/>
        <sz val="14"/>
        <color theme="1"/>
        <rFont val="Calibri"/>
        <family val="2"/>
        <scheme val="minor"/>
      </rPr>
      <t xml:space="preserve"> - </t>
    </r>
    <r>
      <rPr>
        <i/>
        <sz val="11"/>
        <color theme="1"/>
        <rFont val="Calibri"/>
        <family val="2"/>
        <scheme val="minor"/>
      </rPr>
      <t>sorted by acreage</t>
    </r>
  </si>
  <si>
    <t>7496-65-8860</t>
  </si>
  <si>
    <t>7496-63-4146</t>
  </si>
  <si>
    <t>7496-51-8372</t>
  </si>
  <si>
    <t>FOG LIGHT WAY</t>
  </si>
  <si>
    <t>03010 (Valued By Units County Wide)</t>
  </si>
  <si>
    <r>
      <t>41992 JOHN MARSHALL HIGHWAY LLC (</t>
    </r>
    <r>
      <rPr>
        <b/>
        <i/>
        <sz val="11"/>
        <color rgb="FF006600"/>
        <rFont val="Calibri"/>
        <family val="2"/>
        <scheme val="minor"/>
      </rPr>
      <t>ARC Redevelopment parcel B-1</t>
    </r>
    <r>
      <rPr>
        <sz val="11"/>
        <color theme="1"/>
        <rFont val="Calibri"/>
        <family val="2"/>
        <scheme val="minor"/>
      </rPr>
      <t>)</t>
    </r>
  </si>
  <si>
    <r>
      <t>AMAZON DATA SERVICES INC (</t>
    </r>
    <r>
      <rPr>
        <b/>
        <i/>
        <sz val="11"/>
        <color rgb="FF006600"/>
        <rFont val="Calibri"/>
        <family val="2"/>
        <scheme val="minor"/>
      </rPr>
      <t xml:space="preserve">ARC Redevelopment </t>
    </r>
    <r>
      <rPr>
        <sz val="11"/>
        <color theme="1"/>
        <rFont val="Calibri"/>
        <family val="2"/>
        <scheme val="minor"/>
      </rPr>
      <t>p</t>
    </r>
    <r>
      <rPr>
        <b/>
        <i/>
        <sz val="11"/>
        <color rgb="FF006600"/>
        <rFont val="Calibri"/>
        <family val="2"/>
        <scheme val="minor"/>
      </rPr>
      <t>arcel B-2-B</t>
    </r>
    <r>
      <rPr>
        <sz val="11"/>
        <color theme="1"/>
        <rFont val="Calibri"/>
        <family val="2"/>
        <scheme val="minor"/>
      </rPr>
      <t>)</t>
    </r>
  </si>
  <si>
    <r>
      <t>PLAZA REALTY MANAGEMENT INC (</t>
    </r>
    <r>
      <rPr>
        <b/>
        <i/>
        <sz val="11"/>
        <color rgb="FF7030A0"/>
        <rFont val="Calibri"/>
        <family val="2"/>
        <scheme val="minor"/>
      </rPr>
      <t>"Potomac Technology Park"</t>
    </r>
    <r>
      <rPr>
        <sz val="11"/>
        <color theme="1"/>
        <rFont val="Calibri"/>
        <family val="2"/>
        <scheme val="minor"/>
      </rPr>
      <t xml:space="preserve">) - </t>
    </r>
    <r>
      <rPr>
        <i/>
        <sz val="11"/>
        <color rgb="FFC00000"/>
        <rFont val="Calibri"/>
        <family val="2"/>
        <scheme val="minor"/>
      </rPr>
      <t>adjacent to Prince William Forest Park</t>
    </r>
  </si>
  <si>
    <t>7694-96-3034</t>
  </si>
  <si>
    <t>7695-47-4075</t>
  </si>
  <si>
    <t>MCI COMMUNICATION SERVICES LLC VERIZON GLOBAL REAL ESTATE</t>
  </si>
  <si>
    <r>
      <rPr>
        <b/>
        <sz val="18"/>
        <color theme="1"/>
        <rFont val="Calibri"/>
        <family val="2"/>
        <scheme val="minor"/>
      </rPr>
      <t xml:space="preserve">Additional Acreage in the Data Center Opportunity Zone Overlay District </t>
    </r>
    <r>
      <rPr>
        <b/>
        <sz val="14"/>
        <color theme="1"/>
        <rFont val="Calibri"/>
        <family val="2"/>
        <scheme val="minor"/>
      </rPr>
      <t xml:space="preserve"> - </t>
    </r>
    <r>
      <rPr>
        <i/>
        <sz val="11"/>
        <color theme="1"/>
        <rFont val="Calibri"/>
        <family val="2"/>
        <scheme val="minor"/>
      </rPr>
      <t>sorted by acreage</t>
    </r>
  </si>
  <si>
    <t>Summary of Prince William County Land Parcels in Use, Under Development, Available or Being Considered for Data Centers</t>
  </si>
  <si>
    <r>
      <t xml:space="preserve">2) Properties Under Development </t>
    </r>
    <r>
      <rPr>
        <b/>
        <sz val="18"/>
        <color rgb="FFC00000"/>
        <rFont val="Calibri"/>
        <family val="2"/>
        <scheme val="minor"/>
      </rPr>
      <t>*</t>
    </r>
  </si>
  <si>
    <t>https://gisweb.pwcgov.org/webapps/countymapper/index.html?Layer=Parcel&amp;GPIN=7493-00-8779</t>
  </si>
  <si>
    <t>https://gisweb.pwcgov.org/webapps/countymapper/index.html?Layer=Parcel&amp;GPIN=7393-71-8851</t>
  </si>
  <si>
    <t>https://gisweb.pwcgov.org/webapps/countymapper/index.html?Layer=Parcel&amp;GPIN=7493-03-4403</t>
  </si>
  <si>
    <t>http://pwc.publicaccessnow.com/GPINSearch.aspx</t>
  </si>
  <si>
    <t>https://gisweb.pwcgov.org/webapps/countymapper/index.html?Layer=Parcel&amp;GPIN=7597-44-7395</t>
  </si>
  <si>
    <t>https://gisweb.pwcgov.org/webapps/countymapper/index.html?Layer=Parcel&amp;GPIN=8292-65-0604</t>
  </si>
  <si>
    <t>7695-50-2997</t>
  </si>
  <si>
    <t>7695-53-7717</t>
  </si>
  <si>
    <t>https://gisweb.pwcgov.org/webapps/countymapper/index.html?Layer=Parcel&amp;GPIN=7597-95-8953</t>
  </si>
  <si>
    <t>7595-75-3921</t>
  </si>
  <si>
    <t>https://gisweb.pwcgov.org/webapps/countymapper/index.html?Layer=Parcel&amp;GPIN=8292-85-7876</t>
  </si>
  <si>
    <t>https://gisweb.pwcgov.org/webapps/countymapper/index.html?Layer=Parcel&amp;GPIN=7497-83-0054</t>
  </si>
  <si>
    <t>https://gisweb.pwcgov.org/webapps/countymapper/index.html?Layer=Parcel&amp;GPIN=8392-06-6432</t>
  </si>
  <si>
    <t>https://gisweb.pwcgov.org/webapps/countymapper/index.html?Layer=Parcel&amp;GPIN=8292-96-8599</t>
  </si>
  <si>
    <t>https://gisweb.pwcgov.org/webapps/countymapper/index.html?Layer=Parcel&amp;GPIN=7596-66-0725</t>
  </si>
  <si>
    <r>
      <t xml:space="preserve">Link to PWC County Mapper                                  </t>
    </r>
    <r>
      <rPr>
        <b/>
        <sz val="10"/>
        <color theme="1"/>
        <rFont val="Calibri"/>
        <family val="2"/>
        <scheme val="minor"/>
      </rPr>
      <t>(click link to see map of property)</t>
    </r>
  </si>
  <si>
    <t>https://gisweb.pwcgov.org/webapps/countymapper/index.html?Layer=Parcel&amp;GPIN=8392-06-3516</t>
  </si>
  <si>
    <t>https://gisweb.pwcgov.org/webapps/countymapper/index.html?Layer=Parcel&amp;GPIN=7597-72-7289</t>
  </si>
  <si>
    <t>Department of Economic Development Category</t>
  </si>
  <si>
    <t>DOED CATEGORY</t>
  </si>
  <si>
    <t>ROBERT L TRAVERS AMENDED &amp; RESTATED REVOCABLE TRUST</t>
  </si>
  <si>
    <t>BANKS INVESTMENTS II LLC</t>
  </si>
  <si>
    <t>MITCHELL L PHELPS INC.</t>
  </si>
  <si>
    <t>8392-16-5293</t>
  </si>
  <si>
    <t>https://gisweb.pwcgov.org/webapps/countymapper/index.html?Layer=Parcel&amp;GPIN=8392-16-5293</t>
  </si>
  <si>
    <t>8292-73-3716</t>
  </si>
  <si>
    <t>PRINCE WILLIAM PKWY</t>
  </si>
  <si>
    <t>https://gisweb.pwcgov.org/webapps/countymapper/index.html?Layer=Parcel&amp;GPIN=8292-73-3716</t>
  </si>
  <si>
    <t>https://gisweb.pwcgov.org/webapps/countymapper/index.html?Layer=Parcel&amp;GPIN=8292-74-2116</t>
  </si>
  <si>
    <t>8292-74-2116</t>
  </si>
  <si>
    <t>8292-63-8677</t>
  </si>
  <si>
    <t>https://gisweb.pwcgov.org/webapps/countymapper/index.html?Layer=Parcel&amp;GPIN=8292-63-8677</t>
  </si>
  <si>
    <r>
      <t>HOUSE PAUL M, C/O ROYALL HOUSE INC (</t>
    </r>
    <r>
      <rPr>
        <b/>
        <i/>
        <sz val="11"/>
        <color rgb="FF7030A0"/>
        <rFont val="Calibri"/>
        <family val="2"/>
        <scheme val="minor"/>
      </rPr>
      <t>"</t>
    </r>
    <r>
      <rPr>
        <b/>
        <i/>
        <sz val="11"/>
        <color rgb="FFC00000"/>
        <rFont val="Calibri"/>
        <family val="2"/>
        <scheme val="minor"/>
      </rPr>
      <t>House Farm</t>
    </r>
    <r>
      <rPr>
        <b/>
        <i/>
        <sz val="11"/>
        <color rgb="FF7030A0"/>
        <rFont val="Calibri"/>
        <family val="2"/>
        <scheme val="minor"/>
      </rPr>
      <t>"</t>
    </r>
    <r>
      <rPr>
        <sz val="11"/>
        <color theme="1"/>
        <rFont val="Calibri"/>
        <family val="2"/>
        <scheme val="minor"/>
      </rPr>
      <t>)</t>
    </r>
  </si>
  <si>
    <t>7694-58-7877</t>
  </si>
  <si>
    <t>https://gisweb.pwcgov.org/webapps/countymapper/index.html?Layer=Parcel&amp;GPIN=7694-58-7877</t>
  </si>
  <si>
    <t>PWC BOARD OF COUNTY SUPERVISORS</t>
  </si>
  <si>
    <t>8292-74-5941</t>
  </si>
  <si>
    <t>THE APOSTOLIC CHURCH INTERNATIONAL INC</t>
  </si>
  <si>
    <t>https://gisweb.pwcgov.org/webapps/countymapper/index.html?Layer=Parcel&amp;GPIN=8292-74-5941</t>
  </si>
  <si>
    <t>(included with 8158 Sudley Rd above)</t>
  </si>
  <si>
    <t>(included with 8900 Devlin Rd above)</t>
  </si>
  <si>
    <t>(included with 8240 Buckeye Timber Dr above)</t>
  </si>
  <si>
    <t>(included with 7150 Catharpin Rd above)</t>
  </si>
  <si>
    <t>https://www.datacenterdynamics.com/en/news/data-center-campus-gets-rezoning-approval-in-prince-william-county-virginia/</t>
  </si>
  <si>
    <t>https://www.datacenterdynamics.com/en/news/data-center-granted-rezoning-and-special-use-permission-in-prince-william-county-virginia/</t>
  </si>
  <si>
    <t>https://www.princewilliamtimes.com/news/new-data-center-outside-haymarket-advances-despite-power-supply-concerns/article_6538b67c-83b8-11ec-8bd7-2b443c7ec026.html</t>
  </si>
  <si>
    <t>https://www.insidenova.com/headlines/planners-support-linton-hall-data-center-proposal/article_a70fa594-176e-11ec-995a-7f53ce2a867d.html</t>
  </si>
  <si>
    <t>(included with 6201 Wellington Rd above)</t>
  </si>
  <si>
    <t>(old Atlantic Research property)</t>
  </si>
  <si>
    <t>Acreage in Planning for Data Centers -</t>
  </si>
  <si>
    <r>
      <t>LEWIS PERCIVAL ASHBY JR ESTATE OF, C/O BANKHEAD THORNTON DAVIES &amp; CLAUDE T COMPTON ("</t>
    </r>
    <r>
      <rPr>
        <b/>
        <i/>
        <sz val="11"/>
        <color rgb="FF0000CC"/>
        <rFont val="Calibri"/>
        <family val="2"/>
        <scheme val="minor"/>
      </rPr>
      <t>Compton Property</t>
    </r>
    <r>
      <rPr>
        <sz val="11"/>
        <color theme="1"/>
        <rFont val="Calibri"/>
        <family val="2"/>
        <scheme val="minor"/>
      </rPr>
      <t>")</t>
    </r>
  </si>
  <si>
    <t>https://www.insidenova.com/headlines/data-centers-eyed-near-bristow-schools/article_895a092c-b3c2-11ec-8f84-a7f6ef7fb956.html</t>
  </si>
  <si>
    <t>7596-79-2153</t>
  </si>
  <si>
    <t>04218 (Unique Industrial)</t>
  </si>
  <si>
    <r>
      <t>TPC FREEDOM LLC (</t>
    </r>
    <r>
      <rPr>
        <b/>
        <i/>
        <sz val="11"/>
        <color rgb="FFC00000"/>
        <rFont val="Calibri"/>
        <family val="2"/>
        <scheme val="minor"/>
      </rPr>
      <t>STACK Infrastructure NVAL3 - 602,000 square feet by fall 2023</t>
    </r>
    <r>
      <rPr>
        <sz val="11"/>
        <color theme="1"/>
        <rFont val="Calibri"/>
        <family val="2"/>
        <scheme val="minor"/>
      </rPr>
      <t>)</t>
    </r>
  </si>
  <si>
    <t>https://www.datacenterdynamics.com/en/news/microsoft-to-build-new-data-center-in-manassas-virginia/</t>
  </si>
  <si>
    <t>Link to news article</t>
  </si>
  <si>
    <t>https://www.insidenova.com/headlines/nokesville-family-asks-county-to-designate-farmland-for-data-centers/article_b968c4ba-cd7a-11ec-ab5e-0be74de644f9.html</t>
  </si>
  <si>
    <t>(tab 2)</t>
  </si>
  <si>
    <t>(tab 3)</t>
  </si>
  <si>
    <t>(tab 4)</t>
  </si>
  <si>
    <t>(tab 5)</t>
  </si>
  <si>
    <r>
      <rPr>
        <b/>
        <i/>
        <sz val="14"/>
        <color rgb="FFC00000"/>
        <rFont val="Calibri"/>
        <family val="2"/>
        <scheme val="minor"/>
      </rPr>
      <t>*</t>
    </r>
    <r>
      <rPr>
        <b/>
        <i/>
        <sz val="14"/>
        <color theme="1"/>
        <rFont val="Calibri"/>
        <family val="2"/>
        <scheme val="minor"/>
      </rPr>
      <t xml:space="preserve"> - </t>
    </r>
    <r>
      <rPr>
        <b/>
        <i/>
        <sz val="14"/>
        <color rgb="FF0000CC"/>
        <rFont val="Calibri"/>
        <family val="2"/>
        <scheme val="minor"/>
      </rPr>
      <t>only includes square footage actually determined or approved</t>
    </r>
  </si>
  <si>
    <t>7393-65-5921</t>
  </si>
  <si>
    <t>NOKESVILLE RD</t>
  </si>
  <si>
    <t>SKY BLUE CLOUD DEVELOPMENT LLC</t>
  </si>
  <si>
    <t>03006 (Nokesville/Brentsville/ Triangle)</t>
  </si>
  <si>
    <t>7596-69-5769</t>
  </si>
  <si>
    <t>QTS MANASSAS DC-5 LLC
ATT: PENNY HARGENS</t>
  </si>
  <si>
    <t>https://www.datacenterdynamics.com/en/news/bristow-officials-vote-in-favour-of-plan-amendment-for-stanley-martins-devlin-technology-park/</t>
  </si>
  <si>
    <t>https://www.datacenterdynamics.com/en/news/amazon-buys-more-than-58-acres-in-gainesville-virginia-for-87m/</t>
  </si>
  <si>
    <r>
      <t>AMAZON DATA SERVICES INC (</t>
    </r>
    <r>
      <rPr>
        <b/>
        <i/>
        <sz val="11"/>
        <color rgb="FF006600"/>
        <rFont val="Calibri"/>
        <family val="2"/>
        <scheme val="minor"/>
      </rPr>
      <t>ARC Redevelopment parcel B-2-A</t>
    </r>
    <r>
      <rPr>
        <sz val="11"/>
        <color theme="1"/>
        <rFont val="Calibri"/>
        <family val="2"/>
        <scheme val="minor"/>
      </rPr>
      <t>)</t>
    </r>
  </si>
  <si>
    <t>PRP acquiring 35 acres in Manassas, plans three data centers - DCD (datacenterdynamics.com)</t>
  </si>
  <si>
    <t>STACK Infrastructure Adds 84 MW Data Center Campus in Manassas, Virginia - Dgtl Infra</t>
  </si>
  <si>
    <t>https://gisweb.pwcgov.org/webapps/countymapper/index.html?Layer=Parcel&amp;GPIN=7596-65-1421</t>
  </si>
  <si>
    <r>
      <t>BETHLEHEM ROAD PARTNERS LLC (</t>
    </r>
    <r>
      <rPr>
        <b/>
        <i/>
        <sz val="11"/>
        <color rgb="FFC00000"/>
        <rFont val="Calibri"/>
        <family val="2"/>
        <scheme val="minor"/>
      </rPr>
      <t>recently purchased by PRP</t>
    </r>
    <r>
      <rPr>
        <sz val="11"/>
        <color theme="1"/>
        <rFont val="Calibri"/>
        <family val="2"/>
        <scheme val="minor"/>
      </rPr>
      <t>)</t>
    </r>
  </si>
  <si>
    <t>(included with 7816 Bethlehem Rd above)</t>
  </si>
  <si>
    <r>
      <t>JULIUS BRANSCOME INC (</t>
    </r>
    <r>
      <rPr>
        <b/>
        <sz val="11"/>
        <color rgb="FFC00000"/>
        <rFont val="Calibri"/>
        <family val="2"/>
        <scheme val="minor"/>
      </rPr>
      <t>will be combined with PRP parcel above</t>
    </r>
    <r>
      <rPr>
        <sz val="11"/>
        <color theme="1"/>
        <rFont val="Calibri"/>
        <family val="2"/>
        <scheme val="minor"/>
      </rPr>
      <t>)</t>
    </r>
  </si>
  <si>
    <r>
      <t xml:space="preserve">3) Additional Acreage </t>
    </r>
    <r>
      <rPr>
        <b/>
        <u/>
        <sz val="16"/>
        <color theme="1"/>
        <rFont val="Calibri"/>
        <family val="2"/>
        <scheme val="minor"/>
      </rPr>
      <t>Inside</t>
    </r>
    <r>
      <rPr>
        <b/>
        <sz val="16"/>
        <color theme="1"/>
        <rFont val="Calibri"/>
        <family val="2"/>
        <scheme val="minor"/>
      </rPr>
      <t xml:space="preserve"> the Overlay District</t>
    </r>
  </si>
  <si>
    <r>
      <t xml:space="preserve">4) Undeveloped Properties </t>
    </r>
    <r>
      <rPr>
        <b/>
        <u/>
        <sz val="16"/>
        <color theme="1"/>
        <rFont val="Calibri"/>
        <family val="2"/>
        <scheme val="minor"/>
      </rPr>
      <t>Outside</t>
    </r>
    <r>
      <rPr>
        <b/>
        <sz val="16"/>
        <color theme="1"/>
        <rFont val="Calibri"/>
        <family val="2"/>
        <scheme val="minor"/>
      </rPr>
      <t xml:space="preserve"> the Overlay District </t>
    </r>
    <r>
      <rPr>
        <b/>
        <sz val="16"/>
        <color rgb="FFC00000"/>
        <rFont val="Calibri"/>
        <family val="2"/>
        <scheme val="minor"/>
      </rPr>
      <t>*</t>
    </r>
  </si>
  <si>
    <t>https://www.insidenova.com/headlines/developer-considering-distribution-or-data-center-off-balls-ford-road/article_8243f05a-f524-11ec-844c-8bcac8031c59.html</t>
  </si>
  <si>
    <t>7595-85-0592</t>
  </si>
  <si>
    <r>
      <t xml:space="preserve">Above totals do </t>
    </r>
    <r>
      <rPr>
        <b/>
        <u/>
        <sz val="18"/>
        <color rgb="FFC00000"/>
        <rFont val="Calibri"/>
        <family val="2"/>
        <scheme val="minor"/>
      </rPr>
      <t>not</t>
    </r>
    <r>
      <rPr>
        <b/>
        <sz val="18"/>
        <color rgb="FFC00000"/>
        <rFont val="Calibri"/>
        <family val="2"/>
        <scheme val="minor"/>
      </rPr>
      <t xml:space="preserve"> include the Prince William Digital Gateway</t>
    </r>
  </si>
  <si>
    <r>
      <rPr>
        <b/>
        <u/>
        <sz val="11"/>
        <color rgb="FF0000CC"/>
        <rFont val="Calibri"/>
        <family val="2"/>
        <scheme val="minor"/>
      </rPr>
      <t>Source</t>
    </r>
    <r>
      <rPr>
        <b/>
        <sz val="11"/>
        <color rgb="FF0000CC"/>
        <rFont val="Calibri"/>
        <family val="2"/>
        <scheme val="minor"/>
      </rPr>
      <t>: Prince William County Finance Department (1/5/2022)</t>
    </r>
  </si>
  <si>
    <t>https://gisweb.pwcgov.org/webapps/countymapper/index.html?Layer=Parcel&amp;GPIN=7695-53-7717</t>
  </si>
  <si>
    <t>https://gisweb.pwcgov.org/webapps/countymapper/index.html?Layer=Parcel&amp;GPIN=7496-17-5917</t>
  </si>
  <si>
    <t>https://www.datacenterdynamics.com/en/news/aws-sells-land-in-manassas-to-stack-buys-land-data-centers-in-loudoun-county-from-stack-owner-ipi/</t>
  </si>
  <si>
    <t>7695-17-9607</t>
  </si>
  <si>
    <t>STACK INNOVATION HOLDINGS LLC (Parcel 3A)</t>
  </si>
  <si>
    <t>STACK INNOVATION HOLDINGS LLC (Parcel 3B)</t>
  </si>
  <si>
    <t>7695-26-4469</t>
  </si>
  <si>
    <t>STACK INNOVATION HOLDINGS LLC (Parcel 3C)</t>
  </si>
  <si>
    <t>7695-26-7645</t>
  </si>
  <si>
    <t>7695-36-1324</t>
  </si>
  <si>
    <t>STACK INNOVATION HOLDINGS LLC (Parcel 3D)</t>
  </si>
  <si>
    <t>7695-36-6111</t>
  </si>
  <si>
    <t>STACK INNOVATION HOLDINGS LLC (Parcel 3E - substation)</t>
  </si>
  <si>
    <t xml:space="preserve">7596-66-6983 </t>
  </si>
  <si>
    <t>IRON MOUNTAIN DATA CENTERS LLC</t>
  </si>
  <si>
    <t xml:space="preserve">7596-08-0824 </t>
  </si>
  <si>
    <t>WELLINGTON ROAD PROPERTY LLC</t>
  </si>
  <si>
    <t>https://gisweb.pwcgov.org/webapps/countymapper/index.html?Layer=Parcel&amp;GPIN=7596-08-0824</t>
  </si>
  <si>
    <t xml:space="preserve">7496-97-8684 </t>
  </si>
  <si>
    <t>WELLLINGTON RD</t>
  </si>
  <si>
    <t>04014 (Linton Hall)</t>
  </si>
  <si>
    <t>https://gisweb.pwcgov.org/webapps/countymapper/index.html?Layer=Parcel&amp;GPIN=7496-97-8684</t>
  </si>
  <si>
    <t>https://gisweb.pwcgov.org/webapps/countymapper/index.html?Layer=Parcel&amp;GPIN=7596-66-6983</t>
  </si>
  <si>
    <t>Not Market Viable</t>
  </si>
  <si>
    <t>https://www.datacenterhawk.com/colo/cloudhq/10400-harry-j-parrish-blvd/mdc</t>
  </si>
  <si>
    <t>https://www.datacenterhawk.com/providers/cloudhq</t>
  </si>
  <si>
    <t>ABTEEN VENTURES LLC, PROP OF UNICORN INTEREST B1A</t>
  </si>
  <si>
    <t>UNICORN INTERESTS LLC, PCL C1</t>
  </si>
  <si>
    <t>7694-95-2326</t>
  </si>
  <si>
    <t>https://gisweb.pwcgov.org/webapps/countymapper/index.html?Layer=Parcel&amp;GPIN=7694-95-2326.00</t>
  </si>
  <si>
    <t>UNICORN HOTEL LLC, C/O DUPONT FABROS DEVELOPMENT, PCL D</t>
  </si>
  <si>
    <t>UNICORN RETAIL LLC, PCL B1A</t>
  </si>
  <si>
    <t>UNICORN INTERESTS LLC, PCL E</t>
  </si>
  <si>
    <t>MANUCHEHR VENTURES TWO LLC
C/O CLOUD HQ LLC</t>
  </si>
  <si>
    <t>(substation for Innovation Dr addresses above)</t>
  </si>
  <si>
    <t>7595-63-4137</t>
  </si>
  <si>
    <r>
      <t>GBG LAND LLC ETAL T-C ("</t>
    </r>
    <r>
      <rPr>
        <b/>
        <sz val="11"/>
        <color theme="5"/>
        <rFont val="Calibri"/>
        <family val="2"/>
        <scheme val="minor"/>
      </rPr>
      <t>Bristow Campus</t>
    </r>
    <r>
      <rPr>
        <sz val="11"/>
        <color theme="1"/>
        <rFont val="Calibri"/>
        <family val="2"/>
        <scheme val="minor"/>
      </rPr>
      <t>")</t>
    </r>
  </si>
  <si>
    <t>https://egcss.pwcgov.org/SelfService#/plan/0e5cba91-ae73-4eba-b295-9fde1523965b?tab=locations</t>
  </si>
  <si>
    <t>7696-45-2008</t>
  </si>
  <si>
    <t>VULCAN LN</t>
  </si>
  <si>
    <t>https://gisweb.pwcgov.org/webapps/countymapper/index.html?Layer=Parcel&amp;GPIN=7696-45-2008</t>
  </si>
  <si>
    <t>7696-37-0003</t>
  </si>
  <si>
    <t xml:space="preserve">https://gisweb.pwcgov.org/webapps/countymapper/index.html?Layer=Parcel&amp;GPIN=7696-37-0003 </t>
  </si>
  <si>
    <t>7595-62-8547</t>
  </si>
  <si>
    <r>
      <t>RTN DEVELOPMENT LLC &amp; ETAL T-C ("</t>
    </r>
    <r>
      <rPr>
        <b/>
        <sz val="11"/>
        <color theme="5"/>
        <rFont val="Calibri"/>
        <family val="2"/>
        <scheme val="minor"/>
      </rPr>
      <t>Bristow Campus</t>
    </r>
    <r>
      <rPr>
        <sz val="11"/>
        <color theme="1"/>
        <rFont val="Calibri"/>
        <family val="2"/>
        <scheme val="minor"/>
      </rPr>
      <t>")</t>
    </r>
  </si>
  <si>
    <t>7595-52-9785</t>
  </si>
  <si>
    <r>
      <t>FURMAN LAND LLC ETAL T-C ("</t>
    </r>
    <r>
      <rPr>
        <b/>
        <sz val="11"/>
        <color theme="5"/>
        <rFont val="Calibri"/>
        <family val="2"/>
        <scheme val="minor"/>
      </rPr>
      <t>Bristow Campus</t>
    </r>
    <r>
      <rPr>
        <sz val="11"/>
        <color theme="1"/>
        <rFont val="Calibri"/>
        <family val="2"/>
        <scheme val="minor"/>
      </rPr>
      <t>")</t>
    </r>
  </si>
  <si>
    <t>7595-52-6983</t>
  </si>
  <si>
    <r>
      <t>ROUTE 28 BRISTOW LLC ("</t>
    </r>
    <r>
      <rPr>
        <b/>
        <sz val="11"/>
        <color theme="5"/>
        <rFont val="Calibri"/>
        <family val="2"/>
        <scheme val="minor"/>
      </rPr>
      <t>Bristow Campus</t>
    </r>
    <r>
      <rPr>
        <sz val="11"/>
        <color theme="1"/>
        <rFont val="Calibri"/>
        <family val="2"/>
        <scheme val="minor"/>
      </rPr>
      <t>")</t>
    </r>
  </si>
  <si>
    <t>7595-62-1147</t>
  </si>
  <si>
    <t>7595-52-7248</t>
  </si>
  <si>
    <r>
      <t>MU-DEL PROPERTIES LLC ETAL T-C ("</t>
    </r>
    <r>
      <rPr>
        <b/>
        <sz val="11"/>
        <color theme="5"/>
        <rFont val="Calibri"/>
        <family val="2"/>
        <scheme val="minor"/>
      </rPr>
      <t>Bristow Campus</t>
    </r>
    <r>
      <rPr>
        <sz val="11"/>
        <color theme="1"/>
        <rFont val="Calibri"/>
        <family val="2"/>
        <scheme val="minor"/>
      </rPr>
      <t>")</t>
    </r>
  </si>
  <si>
    <t>TBD (included with 10705 Lonesome Rd above)</t>
  </si>
  <si>
    <t>(included with 8613 Linton Hall Rd above)</t>
  </si>
  <si>
    <r>
      <t>NOVA MANGO FARMS LLC ("</t>
    </r>
    <r>
      <rPr>
        <b/>
        <sz val="11"/>
        <color rgb="FF0000CC"/>
        <rFont val="Calibri"/>
        <family val="2"/>
        <scheme val="minor"/>
      </rPr>
      <t>Aura Development</t>
    </r>
    <r>
      <rPr>
        <sz val="11"/>
        <color theme="1"/>
        <rFont val="Calibri"/>
        <family val="2"/>
        <scheme val="minor"/>
      </rPr>
      <t>")</t>
    </r>
  </si>
  <si>
    <r>
      <t>FREEDOM I 66 LAND LLC, C/O DREYFUSS MANAGEMENT ("</t>
    </r>
    <r>
      <rPr>
        <b/>
        <sz val="11"/>
        <color rgb="FF7030A0"/>
        <rFont val="Calibri"/>
        <family val="2"/>
        <scheme val="minor"/>
      </rPr>
      <t>Wheeler Smith Wood Solite</t>
    </r>
    <r>
      <rPr>
        <sz val="11"/>
        <color theme="1"/>
        <rFont val="Calibri"/>
        <family val="2"/>
        <scheme val="minor"/>
      </rPr>
      <t>")</t>
    </r>
  </si>
  <si>
    <r>
      <t>UNICORN INTERESTS LLC, PCL F1 ("</t>
    </r>
    <r>
      <rPr>
        <b/>
        <sz val="11"/>
        <color rgb="FF7030A0"/>
        <rFont val="Calibri"/>
        <family val="2"/>
        <scheme val="minor"/>
      </rPr>
      <t>Airport Gateway Commerce Center</t>
    </r>
    <r>
      <rPr>
        <sz val="11"/>
        <color theme="1"/>
        <rFont val="Calibri"/>
        <family val="2"/>
        <scheme val="minor"/>
      </rPr>
      <t>")</t>
    </r>
  </si>
  <si>
    <t>https://www.pwcva.gov/assets/2022-01/Frequently%20Asked%20Questions.1.20.22.pdf</t>
  </si>
  <si>
    <t>https://gisweb.pwcgov.org/webapps/countymapper/index.html?Layer=Parcel&amp;GPIN=7694-97-2419</t>
  </si>
  <si>
    <t>file:///C:/Users/15712/Documents/Bill's%20Stuff/Data%20Centers/Operating%20Data%20Center%20Square%20Footage.pdf</t>
  </si>
  <si>
    <r>
      <t>CASHVAD VENTURES LLC, PCL 1A ("</t>
    </r>
    <r>
      <rPr>
        <b/>
        <sz val="11"/>
        <color rgb="FFC00000"/>
        <rFont val="Calibri"/>
        <family val="2"/>
        <scheme val="minor"/>
      </rPr>
      <t>Ashwood Addition</t>
    </r>
    <r>
      <rPr>
        <sz val="11"/>
        <color theme="1"/>
        <rFont val="Calibri"/>
        <family val="2"/>
        <scheme val="minor"/>
      </rPr>
      <t>")</t>
    </r>
  </si>
  <si>
    <r>
      <t>SI NVA 04 LLC (Phase 3) ("</t>
    </r>
    <r>
      <rPr>
        <b/>
        <sz val="11"/>
        <color rgb="FF0000CC"/>
        <rFont val="Calibri"/>
        <family val="2"/>
        <scheme val="minor"/>
      </rPr>
      <t>Avanti at Innovation</t>
    </r>
    <r>
      <rPr>
        <sz val="11"/>
        <color theme="1"/>
        <rFont val="Calibri"/>
        <family val="2"/>
        <scheme val="minor"/>
      </rPr>
      <t>")</t>
    </r>
  </si>
  <si>
    <t>7596-54-4132</t>
  </si>
  <si>
    <t>ARCADIA LAND INC</t>
  </si>
  <si>
    <t>https://gisweb.pwcgov.org/webapps/countymapper/index.html?Layer=Parcel&amp;GPIN=7596-54-4132</t>
  </si>
  <si>
    <t>7596-61-9286</t>
  </si>
  <si>
    <t>https://gisweb.pwcgov.org/webapps/countymapper/index.html?Layer=Parcel&amp;GPIN=7596-61-9286</t>
  </si>
  <si>
    <r>
      <t>STANLEY MARTIN CO LLC (</t>
    </r>
    <r>
      <rPr>
        <b/>
        <i/>
        <sz val="11"/>
        <color rgb="FF7030A0"/>
        <rFont val="Calibri"/>
        <family val="2"/>
        <scheme val="minor"/>
      </rPr>
      <t>"</t>
    </r>
    <r>
      <rPr>
        <b/>
        <i/>
        <sz val="11"/>
        <color rgb="FF006600"/>
        <rFont val="Calibri"/>
        <family val="2"/>
        <scheme val="minor"/>
      </rPr>
      <t>Devlin Technology Park</t>
    </r>
    <r>
      <rPr>
        <sz val="11"/>
        <color theme="1"/>
        <rFont val="Calibri"/>
        <family val="2"/>
        <scheme val="minor"/>
      </rPr>
      <t xml:space="preserve">") - CPA2022-00015 </t>
    </r>
    <r>
      <rPr>
        <b/>
        <i/>
        <sz val="11"/>
        <color rgb="FFC00000"/>
        <rFont val="Calibri"/>
        <family val="2"/>
        <scheme val="minor"/>
      </rPr>
      <t>recommended for approval by Planning Commission</t>
    </r>
  </si>
  <si>
    <r>
      <t>RAMEIKA EDITH H TR (</t>
    </r>
    <r>
      <rPr>
        <b/>
        <i/>
        <sz val="11"/>
        <color rgb="FF7030A0"/>
        <rFont val="Calibri"/>
        <family val="2"/>
        <scheme val="minor"/>
      </rPr>
      <t>"</t>
    </r>
    <r>
      <rPr>
        <b/>
        <i/>
        <sz val="11"/>
        <color rgb="FF006600"/>
        <rFont val="Calibri"/>
        <family val="2"/>
        <scheme val="minor"/>
      </rPr>
      <t>Devlin Technology Park</t>
    </r>
    <r>
      <rPr>
        <b/>
        <i/>
        <sz val="11"/>
        <color rgb="FF7030A0"/>
        <rFont val="Calibri"/>
        <family val="2"/>
        <scheme val="minor"/>
      </rPr>
      <t>"</t>
    </r>
    <r>
      <rPr>
        <sz val="11"/>
        <color theme="1"/>
        <rFont val="Calibri"/>
        <family val="2"/>
        <scheme val="minor"/>
      </rPr>
      <t xml:space="preserve">) - CPA2022-00015 </t>
    </r>
    <r>
      <rPr>
        <b/>
        <i/>
        <sz val="11"/>
        <color rgb="FFC00000"/>
        <rFont val="Calibri"/>
        <family val="2"/>
        <scheme val="minor"/>
      </rPr>
      <t>recommended for approval by Planning Commission</t>
    </r>
  </si>
  <si>
    <t>Map #</t>
  </si>
  <si>
    <r>
      <t>COPT DC INNOVATION LLC ("</t>
    </r>
    <r>
      <rPr>
        <b/>
        <i/>
        <sz val="11"/>
        <color rgb="FF0000CC"/>
        <rFont val="Calibri"/>
        <family val="2"/>
        <scheme val="minor"/>
      </rPr>
      <t>Innovation Park Building</t>
    </r>
    <r>
      <rPr>
        <sz val="11"/>
        <color theme="1"/>
        <rFont val="Calibri"/>
        <family val="2"/>
        <scheme val="minor"/>
      </rPr>
      <t>")</t>
    </r>
  </si>
  <si>
    <t># Bldg</t>
  </si>
  <si>
    <t>https://dgtlinfra.com/patrinely-corscale-gainesville-crossing-data-center/</t>
  </si>
  <si>
    <t>NTT to Develop 336 MW Gainesville, Virginia Data Center Campus - Dgtl Infra</t>
  </si>
  <si>
    <r>
      <t>RAMEIKA EDITH H TR ("</t>
    </r>
    <r>
      <rPr>
        <b/>
        <sz val="11"/>
        <color rgb="FF006600"/>
        <rFont val="Calibri"/>
        <family val="2"/>
        <scheme val="minor"/>
      </rPr>
      <t>Devlin Technology Park</t>
    </r>
    <r>
      <rPr>
        <sz val="11"/>
        <color theme="1"/>
        <rFont val="Calibri"/>
        <family val="2"/>
        <scheme val="minor"/>
      </rPr>
      <t xml:space="preserve">") - CPA2022-00015 </t>
    </r>
    <r>
      <rPr>
        <b/>
        <i/>
        <sz val="11"/>
        <color rgb="FFC00000"/>
        <rFont val="Calibri"/>
        <family val="2"/>
        <scheme val="minor"/>
      </rPr>
      <t>recommended for approval by Planning Commission</t>
    </r>
  </si>
  <si>
    <t>LIINTON HALL RD</t>
  </si>
  <si>
    <t>7595-54-7695</t>
  </si>
  <si>
    <r>
      <t>YFT LOT 7 LLC ("</t>
    </r>
    <r>
      <rPr>
        <b/>
        <i/>
        <sz val="11"/>
        <color rgb="FF006600"/>
        <rFont val="Calibri"/>
        <family val="2"/>
        <scheme val="minor"/>
      </rPr>
      <t>Youth for Tomorrow</t>
    </r>
    <r>
      <rPr>
        <sz val="11"/>
        <color theme="1"/>
        <rFont val="Calibri"/>
        <family val="2"/>
        <scheme val="minor"/>
      </rPr>
      <t>")</t>
    </r>
  </si>
  <si>
    <t>Operating Data Center Square Feet -</t>
  </si>
  <si>
    <t xml:space="preserve">Operating Data Center Acreage - </t>
  </si>
  <si>
    <t xml:space="preserve">Square Feet Under Development -  </t>
  </si>
  <si>
    <r>
      <t>Acres Available for Data Center Development</t>
    </r>
    <r>
      <rPr>
        <sz val="10"/>
        <color theme="1"/>
        <rFont val="Calibri"/>
        <family val="2"/>
        <scheme val="minor"/>
      </rPr>
      <t xml:space="preserve"> </t>
    </r>
    <r>
      <rPr>
        <b/>
        <sz val="11"/>
        <color theme="1"/>
        <rFont val="Calibri"/>
        <family val="2"/>
        <scheme val="minor"/>
      </rPr>
      <t xml:space="preserve">-  </t>
    </r>
  </si>
  <si>
    <t>Square Feet in Planning for Data Centers -</t>
  </si>
  <si>
    <t>7696-31-7330</t>
  </si>
  <si>
    <t>7596-64-9424</t>
  </si>
  <si>
    <t>https://gisweb.pwcgov.org/webapps/countymapper/index.html?Layer=Parcel&amp;GPIN=7596-64-9424</t>
  </si>
  <si>
    <t>7596-76-2123</t>
  </si>
  <si>
    <t>https://gisweb.pwcgov.org/webapps/countymapper/index.html?Layer=Parcel&amp;GPIN=7596-76-2123</t>
  </si>
  <si>
    <t>7596-65-1421</t>
  </si>
  <si>
    <t>7595-85-6929</t>
  </si>
  <si>
    <t>7595-85-3339</t>
  </si>
  <si>
    <t>7397-55-1465</t>
  </si>
  <si>
    <r>
      <t>NTT GLOBAL DATA CENTERS VA10 LLC  ("</t>
    </r>
    <r>
      <rPr>
        <b/>
        <i/>
        <sz val="11"/>
        <color theme="5" tint="-0.249977111117893"/>
        <rFont val="Calibri"/>
        <family val="2"/>
        <scheme val="minor"/>
      </rPr>
      <t>I-66 and Route 29 Technology Park</t>
    </r>
    <r>
      <rPr>
        <sz val="11"/>
        <color theme="1"/>
        <rFont val="Calibri"/>
        <family val="2"/>
        <scheme val="minor"/>
      </rPr>
      <t>")</t>
    </r>
  </si>
  <si>
    <t>(included with 14300 John Marshall Hway above)</t>
  </si>
  <si>
    <t>square footage cited is probable minimum per DEOD</t>
  </si>
  <si>
    <t>Amazon plans 900,000-square-foot data center campus in Bristow | Headlines | insidenova.com</t>
  </si>
  <si>
    <r>
      <t>CTP-I LLC (</t>
    </r>
    <r>
      <rPr>
        <b/>
        <i/>
        <sz val="11"/>
        <color rgb="FF0000CC"/>
        <rFont val="Calibri"/>
        <family val="2"/>
        <scheme val="minor"/>
      </rPr>
      <t>"Village Place at Gainesville Technology Park"</t>
    </r>
    <r>
      <rPr>
        <sz val="11"/>
        <color theme="1"/>
        <rFont val="Calibri"/>
        <family val="2"/>
        <scheme val="minor"/>
      </rPr>
      <t xml:space="preserve">)            </t>
    </r>
    <r>
      <rPr>
        <b/>
        <sz val="11"/>
        <color rgb="FFC00000"/>
        <rFont val="Calibri"/>
        <family val="2"/>
        <scheme val="minor"/>
      </rPr>
      <t>* 4 buildings *</t>
    </r>
  </si>
  <si>
    <r>
      <t>SHARPLESS ENTERPRISES LLC (</t>
    </r>
    <r>
      <rPr>
        <b/>
        <sz val="11"/>
        <color rgb="FF006600"/>
        <rFont val="Calibri"/>
        <family val="2"/>
        <scheme val="minor"/>
      </rPr>
      <t>ARC Redevelopment parcel ???</t>
    </r>
    <r>
      <rPr>
        <sz val="11"/>
        <color theme="1"/>
        <rFont val="Calibri"/>
        <family val="2"/>
        <scheme val="minor"/>
      </rPr>
      <t xml:space="preserve">)  </t>
    </r>
    <r>
      <rPr>
        <b/>
        <sz val="11"/>
        <color rgb="FFC00000"/>
        <rFont val="Calibri"/>
        <family val="2"/>
        <scheme val="minor"/>
      </rPr>
      <t>* up to 20 buildings *</t>
    </r>
  </si>
  <si>
    <r>
      <t>MICROSOFT CORPORATION ("</t>
    </r>
    <r>
      <rPr>
        <b/>
        <sz val="11"/>
        <color rgb="FFC00000"/>
        <rFont val="Calibri"/>
        <family val="2"/>
        <scheme val="minor"/>
      </rPr>
      <t>Westview 66</t>
    </r>
    <r>
      <rPr>
        <sz val="11"/>
        <color theme="1"/>
        <rFont val="Calibri"/>
        <family val="2"/>
        <scheme val="minor"/>
      </rPr>
      <t xml:space="preserve">") </t>
    </r>
    <r>
      <rPr>
        <b/>
        <sz val="11"/>
        <color rgb="FFC00000"/>
        <rFont val="Calibri"/>
        <family val="2"/>
        <scheme val="minor"/>
      </rPr>
      <t>* 2 buildings *</t>
    </r>
  </si>
  <si>
    <r>
      <t>LHR GAINESVILLE LLC (</t>
    </r>
    <r>
      <rPr>
        <b/>
        <i/>
        <sz val="11"/>
        <color rgb="FF0000CC"/>
        <rFont val="Calibri"/>
        <family val="2"/>
        <scheme val="minor"/>
      </rPr>
      <t>"Hunter property"</t>
    </r>
    <r>
      <rPr>
        <sz val="11"/>
        <color theme="1"/>
        <rFont val="Calibri"/>
        <family val="2"/>
        <scheme val="minor"/>
      </rPr>
      <t xml:space="preserve">) </t>
    </r>
    <r>
      <rPr>
        <b/>
        <sz val="11"/>
        <color rgb="FFC00000"/>
        <rFont val="Calibri"/>
        <family val="2"/>
        <scheme val="minor"/>
      </rPr>
      <t xml:space="preserve"> * 7 buildings *</t>
    </r>
  </si>
  <si>
    <r>
      <t xml:space="preserve">LHR GAINESVILLE LLC </t>
    </r>
    <r>
      <rPr>
        <b/>
        <sz val="11"/>
        <color rgb="FFC00000"/>
        <rFont val="Calibri"/>
        <family val="2"/>
        <scheme val="minor"/>
      </rPr>
      <t>* 4 buildings *</t>
    </r>
  </si>
  <si>
    <r>
      <t>GAINESVILLE SIXTY SIX L C  (</t>
    </r>
    <r>
      <rPr>
        <sz val="11"/>
        <color rgb="FF7030A0"/>
        <rFont val="Calibri"/>
        <family val="2"/>
        <scheme val="minor"/>
      </rPr>
      <t>"</t>
    </r>
    <r>
      <rPr>
        <b/>
        <i/>
        <sz val="11"/>
        <color rgb="FF7030A0"/>
        <rFont val="Calibri"/>
        <family val="2"/>
        <scheme val="minor"/>
      </rPr>
      <t>John Marshall Commons Tech Park"</t>
    </r>
    <r>
      <rPr>
        <sz val="11"/>
        <color theme="1"/>
        <rFont val="Calibri"/>
        <family val="2"/>
        <scheme val="minor"/>
      </rPr>
      <t xml:space="preserve">) </t>
    </r>
    <r>
      <rPr>
        <b/>
        <sz val="11"/>
        <color rgb="FFC00000"/>
        <rFont val="Calibri"/>
        <family val="2"/>
        <scheme val="minor"/>
      </rPr>
      <t>* 2 buildings *</t>
    </r>
  </si>
  <si>
    <r>
      <t>GAINESVILLE SIXTY SIX L C (</t>
    </r>
    <r>
      <rPr>
        <sz val="11"/>
        <color rgb="FF7030A0"/>
        <rFont val="Calibri"/>
        <family val="2"/>
        <scheme val="minor"/>
      </rPr>
      <t>"</t>
    </r>
    <r>
      <rPr>
        <b/>
        <i/>
        <sz val="11"/>
        <color rgb="FF7030A0"/>
        <rFont val="Calibri"/>
        <family val="2"/>
        <scheme val="minor"/>
      </rPr>
      <t>John Marshall Commons Tech Park"</t>
    </r>
    <r>
      <rPr>
        <sz val="11"/>
        <color theme="1"/>
        <rFont val="Calibri"/>
        <family val="2"/>
        <scheme val="minor"/>
      </rPr>
      <t>)</t>
    </r>
  </si>
  <si>
    <t>https://www.datacenterdynamics.com/en/news/stack-acquires-60-acres-in-manassas-for-50-million-from-peterson-companies/</t>
  </si>
  <si>
    <t>Stack acquires 60 acres in Manassas for $50 million from Peterson Companies - DCD (datacenterdynamics.com)</t>
  </si>
  <si>
    <t>STACK NVA15 LLC</t>
  </si>
  <si>
    <t>STACK NVA16 LLC</t>
  </si>
  <si>
    <t>(included with 9650 Hornbaker Rd above)</t>
  </si>
  <si>
    <t>Durable Manufacturing</t>
  </si>
  <si>
    <t>SFD 2plus on same parcel</t>
  </si>
  <si>
    <t>Agricultural Services w house</t>
  </si>
  <si>
    <t>Agricultural Related Services</t>
  </si>
  <si>
    <r>
      <rPr>
        <b/>
        <sz val="11"/>
        <color rgb="FFC00000"/>
        <rFont val="Calibri"/>
        <family val="2"/>
        <scheme val="minor"/>
      </rPr>
      <t xml:space="preserve">QTS </t>
    </r>
    <r>
      <rPr>
        <sz val="11"/>
        <color theme="1"/>
        <rFont val="Calibri"/>
        <family val="2"/>
        <scheme val="minor"/>
      </rPr>
      <t>INVESTMENT PROPERTIES</t>
    </r>
  </si>
  <si>
    <r>
      <rPr>
        <b/>
        <sz val="11"/>
        <color rgb="FFC00000"/>
        <rFont val="Calibri"/>
        <family val="2"/>
        <scheme val="minor"/>
      </rPr>
      <t xml:space="preserve">QTS </t>
    </r>
    <r>
      <rPr>
        <sz val="11"/>
        <color theme="1"/>
        <rFont val="Calibri"/>
        <family val="2"/>
        <scheme val="minor"/>
      </rPr>
      <t>INVESTMENTS PROPERTIES MANASSAS LLC</t>
    </r>
  </si>
  <si>
    <r>
      <rPr>
        <b/>
        <sz val="11"/>
        <color rgb="FFC00000"/>
        <rFont val="Calibri"/>
        <family val="2"/>
        <scheme val="minor"/>
      </rPr>
      <t xml:space="preserve">QTS </t>
    </r>
    <r>
      <rPr>
        <sz val="11"/>
        <color theme="1"/>
        <rFont val="Calibri"/>
        <family val="2"/>
        <scheme val="minor"/>
      </rPr>
      <t>INVESTMENT PROPERTIES MANASSAS II LLC</t>
    </r>
  </si>
  <si>
    <r>
      <rPr>
        <b/>
        <sz val="11"/>
        <color rgb="FFC00000"/>
        <rFont val="Calibri"/>
        <family val="2"/>
        <scheme val="minor"/>
      </rPr>
      <t>QTS</t>
    </r>
    <r>
      <rPr>
        <sz val="11"/>
        <color theme="1"/>
        <rFont val="Calibri"/>
        <family val="2"/>
        <scheme val="minor"/>
      </rPr>
      <t xml:space="preserve"> INVESTMENT PROPERTIES MANASSAS II LLC</t>
    </r>
  </si>
  <si>
    <r>
      <rPr>
        <b/>
        <sz val="11"/>
        <color rgb="FFC00000"/>
        <rFont val="Calibri"/>
        <family val="2"/>
        <scheme val="minor"/>
      </rPr>
      <t>QTS</t>
    </r>
    <r>
      <rPr>
        <sz val="11"/>
        <color theme="1"/>
        <rFont val="Calibri"/>
        <family val="2"/>
        <scheme val="minor"/>
      </rPr>
      <t xml:space="preserve"> INVESTMENT PROPERTIES ("</t>
    </r>
    <r>
      <rPr>
        <b/>
        <sz val="11"/>
        <color rgb="FF0000CC"/>
        <rFont val="Calibri"/>
        <family val="2"/>
        <scheme val="minor"/>
      </rPr>
      <t>IBM</t>
    </r>
    <r>
      <rPr>
        <sz val="11"/>
        <color theme="1"/>
        <rFont val="Calibri"/>
        <family val="2"/>
        <scheme val="minor"/>
      </rPr>
      <t>")</t>
    </r>
  </si>
  <si>
    <t>PORPOISE VENTURES LLC (Digital Realty Trust)</t>
  </si>
  <si>
    <t>DC 11 DE LLC (Amazon)</t>
  </si>
  <si>
    <r>
      <t>SOUTHVIEW 66 LLC (</t>
    </r>
    <r>
      <rPr>
        <b/>
        <i/>
        <sz val="11"/>
        <color theme="5" tint="-0.249977111117893"/>
        <rFont val="Calibri"/>
        <family val="2"/>
        <scheme val="minor"/>
      </rPr>
      <t>"I-66 and Route 29 Technology Park"</t>
    </r>
    <r>
      <rPr>
        <sz val="11"/>
        <color theme="1"/>
        <rFont val="Calibri"/>
        <family val="2"/>
        <scheme val="minor"/>
      </rPr>
      <t xml:space="preserve">) </t>
    </r>
    <r>
      <rPr>
        <b/>
        <sz val="11"/>
        <color rgb="FFC00000"/>
        <rFont val="Calibri"/>
        <family val="2"/>
        <scheme val="minor"/>
      </rPr>
      <t>* 6 buildings * (</t>
    </r>
    <r>
      <rPr>
        <b/>
        <sz val="11"/>
        <color rgb="FF006600"/>
        <rFont val="Calibri"/>
        <family val="2"/>
        <scheme val="minor"/>
      </rPr>
      <t>NTT</t>
    </r>
    <r>
      <rPr>
        <b/>
        <sz val="11"/>
        <color rgb="FFC00000"/>
        <rFont val="Calibri"/>
        <family val="2"/>
        <scheme val="minor"/>
      </rPr>
      <t>)</t>
    </r>
  </si>
  <si>
    <t>8290-10-4824</t>
  </si>
  <si>
    <t>INTERSTATE DR</t>
  </si>
  <si>
    <t>DUMFRIES</t>
  </si>
  <si>
    <t>INTERSTATE DR LLC</t>
  </si>
  <si>
    <t>01300 (Princeton Wd/Spy Glass SFD)</t>
  </si>
  <si>
    <t>https://egcss.pwcgov.org/SelfService#/search?m=1&amp;fm=1&amp;ps=10&amp;pn=1&amp;em=true&amp;st=Interstate%20Drive</t>
  </si>
  <si>
    <t>https://www.insidenova.com/headlines/ashburn-group-developing-21-acres-near-dumfries/article_24767988-488b-11ed-b5cf-13ddc47fc992.html</t>
  </si>
  <si>
    <t>(included with 11480 Nokesville Rd above)</t>
  </si>
  <si>
    <t>7597-42-1395</t>
  </si>
  <si>
    <t>BRE FOXTROT 7600 DOANE DRIVE LLC C/O PROPERTY TAX - GATEWAY INDUSTRIAL</t>
  </si>
  <si>
    <t>https://gisweb.pwcva.gov/webapps/countymapper/index.html?Layer=Parcel&amp;GPIN=7597-42-1395</t>
  </si>
  <si>
    <t>7397-36-4811</t>
  </si>
  <si>
    <t>https://egcss.pwcgov.org/SelfService#/plan/46561b05-547d-440e-8acf-c5136906338e?tab=attachments</t>
  </si>
  <si>
    <t>https://egcss.pwcgov.org/SelfService#/plan/61c4d6bd-7ac7-41d5-8d7b-f554a223316b?tab=attachments</t>
  </si>
  <si>
    <t>https://egcss.pwcgov.org/SelfService#/plan/094f0f27-45e6-4f3e-9c82-35f3c4bbec00?tab=attachments</t>
  </si>
  <si>
    <t>https://egcss.pwcgov.org/SelfService#/plan/0e5cba91-ae73-4eba-b295-9fde1523965b?tab=attachments</t>
  </si>
  <si>
    <t>7695-09-7902</t>
  </si>
  <si>
    <t>UNIVERSITY BLVD LLC</t>
  </si>
  <si>
    <t>(04331) Office Building</t>
  </si>
  <si>
    <t>https://www.insidenova.com/headlines/more-bigger-data-centers-on-the-way/article_86755ee2-7469-11ed-8894-db8ff013904c.html</t>
  </si>
  <si>
    <t>Link to reference</t>
  </si>
  <si>
    <t>Camoin study said maximum demand for next 20 years =</t>
  </si>
  <si>
    <r>
      <t xml:space="preserve">MICROSOFT CORPORATION </t>
    </r>
    <r>
      <rPr>
        <sz val="11"/>
        <rFont val="Calibri"/>
        <family val="2"/>
        <scheme val="minor"/>
      </rPr>
      <t>(purchased 6/25/2021)</t>
    </r>
  </si>
  <si>
    <r>
      <t xml:space="preserve">ALIGNED DATA CENTERS (BALLS FORD) PROPCO LLC </t>
    </r>
    <r>
      <rPr>
        <sz val="11"/>
        <rFont val="Calibri"/>
        <family val="2"/>
        <scheme val="minor"/>
      </rPr>
      <t>(purchased 11/2/2022 -potential 1,275,141 square feet</t>
    </r>
    <r>
      <rPr>
        <sz val="11"/>
        <color theme="1"/>
        <rFont val="Calibri"/>
        <family val="2"/>
        <scheme val="minor"/>
      </rPr>
      <t>)</t>
    </r>
  </si>
  <si>
    <t>https://egcss.pwcgov.org/SelfService#/plan/f322379d-0301-4028-9ba5-e23724a6cb51?tab=attachments</t>
  </si>
  <si>
    <r>
      <rPr>
        <b/>
        <sz val="11"/>
        <rFont val="Calibri"/>
        <family val="2"/>
        <scheme val="minor"/>
      </rPr>
      <t>VULCAN LANDS INC</t>
    </r>
    <r>
      <rPr>
        <b/>
        <sz val="11"/>
        <color rgb="FFC00000"/>
        <rFont val="Calibri"/>
        <family val="2"/>
        <scheme val="minor"/>
      </rPr>
      <t xml:space="preserve"> (</t>
    </r>
    <r>
      <rPr>
        <sz val="11"/>
        <color rgb="FFC00000"/>
        <rFont val="Calibri"/>
        <family val="2"/>
        <scheme val="minor"/>
      </rPr>
      <t>REZ2022-00031 requests rezoning for Amazon data center use</t>
    </r>
    <r>
      <rPr>
        <sz val="11"/>
        <color theme="1"/>
        <rFont val="Calibri"/>
        <family val="2"/>
        <scheme val="minor"/>
      </rPr>
      <t>)</t>
    </r>
  </si>
  <si>
    <r>
      <t xml:space="preserve">IRON MOUNTAIN DATA CENTERS VA 4/5 SUBSIDIARY LLC </t>
    </r>
    <r>
      <rPr>
        <sz val="11"/>
        <rFont val="Calibri"/>
        <family val="2"/>
        <scheme val="minor"/>
      </rPr>
      <t>(REZ2021-00022)</t>
    </r>
  </si>
  <si>
    <t>https://egcss.pwcgov.org/SelfService#/plan/354103e8-94d2-4b21-951f-d2daa367973a?tab=attachments</t>
  </si>
  <si>
    <t>WELLINGTON GLEN LLC (purchased 9/7/22)</t>
  </si>
  <si>
    <t>https://gisweb.pwcva.gov/webapps/countymapper/index.html?Layer=Parcel&amp;GPIN=7694-96-3034</t>
  </si>
  <si>
    <t>https://gisweb.pwcva.gov/webapps/countymapper/index.html?Layer=Parcel&amp;GPIN=7298-41-4524</t>
  </si>
  <si>
    <r>
      <t>GCDC PURCHASER LLC
C/O KANDLE SHARED SERVICES LLC (</t>
    </r>
    <r>
      <rPr>
        <b/>
        <i/>
        <sz val="11"/>
        <color rgb="FFCC00FF"/>
        <rFont val="Calibri"/>
        <family val="2"/>
        <scheme val="minor"/>
      </rPr>
      <t>"Gainesville Crossing"</t>
    </r>
    <r>
      <rPr>
        <sz val="11"/>
        <color theme="1"/>
        <rFont val="Calibri"/>
        <family val="2"/>
        <scheme val="minor"/>
      </rPr>
      <t>)</t>
    </r>
    <r>
      <rPr>
        <b/>
        <sz val="11"/>
        <color rgb="FFC00000"/>
        <rFont val="Calibri"/>
        <family val="2"/>
        <scheme val="minor"/>
      </rPr>
      <t xml:space="preserve"> * 5 buildings * (</t>
    </r>
    <r>
      <rPr>
        <b/>
        <sz val="11"/>
        <color rgb="FF006600"/>
        <rFont val="Calibri"/>
        <family val="2"/>
        <scheme val="minor"/>
      </rPr>
      <t>Corscale</t>
    </r>
    <r>
      <rPr>
        <b/>
        <sz val="11"/>
        <color rgb="FFC00000"/>
        <rFont val="Calibri"/>
        <family val="2"/>
        <scheme val="minor"/>
      </rPr>
      <t>)</t>
    </r>
  </si>
  <si>
    <t>7497-56-2107</t>
  </si>
  <si>
    <r>
      <rPr>
        <b/>
        <sz val="18"/>
        <color theme="1"/>
        <rFont val="Calibri"/>
        <family val="2"/>
        <scheme val="minor"/>
      </rPr>
      <t xml:space="preserve">Operating Data Centers in Prince William County </t>
    </r>
    <r>
      <rPr>
        <b/>
        <sz val="14"/>
        <color theme="1"/>
        <rFont val="Calibri"/>
        <family val="2"/>
        <scheme val="minor"/>
      </rPr>
      <t xml:space="preserve"> - </t>
    </r>
    <r>
      <rPr>
        <i/>
        <sz val="11"/>
        <color theme="1"/>
        <rFont val="Calibri"/>
        <family val="2"/>
        <scheme val="minor"/>
      </rPr>
      <t>sorted by acreage</t>
    </r>
  </si>
  <si>
    <t>7497-46-2858</t>
  </si>
  <si>
    <t>https://gisweb.pwcva.gov/webapps/countymapper/index.html?Layer=Parcel&amp;GPIN=7497-46-2858</t>
  </si>
  <si>
    <t>(included with 13700 University Blvd above)</t>
  </si>
  <si>
    <r>
      <t>GCDC PURCHASER LLC C/O KANDLE SHARED SERVICES LLC (</t>
    </r>
    <r>
      <rPr>
        <b/>
        <sz val="10"/>
        <color rgb="FFCC00FF"/>
        <rFont val="Verdana"/>
        <family val="2"/>
      </rPr>
      <t>"Gainesville Crossing"</t>
    </r>
    <r>
      <rPr>
        <sz val="10"/>
        <color rgb="FF000000"/>
        <rFont val="Verdana"/>
        <family val="2"/>
      </rPr>
      <t xml:space="preserve">) </t>
    </r>
  </si>
  <si>
    <t>7595-76-9278</t>
  </si>
  <si>
    <t>SI NVA 04 LLC</t>
  </si>
  <si>
    <t>substation</t>
  </si>
  <si>
    <t>NORTHERN VIRGINIA ELECTRIC COOPERATIVE</t>
  </si>
  <si>
    <t>7695-49-4848</t>
  </si>
  <si>
    <t>VIRGINIA ELECTRIC &amp; POWER CO</t>
  </si>
  <si>
    <t>7695-61-0567</t>
  </si>
  <si>
    <t>https://gisweb.pwcva.gov/webapps/countymapper/index.html?Layer=Parcel&amp;GPIN=7596-76-2123</t>
  </si>
  <si>
    <t>7298-51-0996</t>
  </si>
  <si>
    <t>VIRGINIA ELECTRIC AND POWER COMPANY</t>
  </si>
  <si>
    <t xml:space="preserve">1) 26 operating data centers on 591 acres, using an average of 22.7 acres each
2) 65 additional parcels are under development for data centers on 2,185 acres, using an average of 33.6 acres each
3) An additional 1,057 acres of land available for data center development inside the overlay district is given subjective characterizations by the Department of Economic Development:
        * 1 parcel is labeled “Site Ready” and totals 62 acres
        * 4 parcels are labeled “Occupied or Not Available for Sale” and total 471 acres
        * 3 parcels are labeled “Assemblage or Other Step Needed” and total 84 acres
        * 13 parcels are labeled “Topographic or Environmental Issues” and total 386 acres 
        * 2 parcels are labeled "Not Market Viable" and total 54 acres                                                                                                                                                                                                                                                                                                                                                                                                                                
4) There are an additional 790 acres outside the overlay district that are currently being considered for data center development.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</si>
</sst>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3" x14ac:knownFonts="1">
    <font>
      <sz val="11"/>
      <color theme="1"/>
      <name val="Calibri"/>
      <family val="2"/>
      <scheme val="minor"/>
    </font>
    <font>
      <b/>
      <sz val="11"/>
      <color theme="0"/>
      <name val="Calibri"/>
      <family val="2"/>
      <scheme val="minor"/>
    </font>
    <font>
      <b/>
      <sz val="16"/>
      <color theme="1"/>
      <name val="Calibri"/>
      <family val="2"/>
      <scheme val="minor"/>
    </font>
    <font>
      <b/>
      <i/>
      <sz val="11"/>
      <color theme="1"/>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u/>
      <sz val="8"/>
      <color rgb="FF000066"/>
      <name val="Calibri"/>
      <family val="2"/>
      <scheme val="minor"/>
    </font>
    <font>
      <b/>
      <sz val="11"/>
      <color rgb="FFC00000"/>
      <name val="Calibri"/>
      <family val="2"/>
      <scheme val="minor"/>
    </font>
    <font>
      <b/>
      <i/>
      <sz val="11"/>
      <name val="Calibri"/>
      <family val="2"/>
      <scheme val="minor"/>
    </font>
    <font>
      <sz val="11"/>
      <name val="Calibri"/>
      <family val="2"/>
      <scheme val="minor"/>
    </font>
    <font>
      <sz val="11"/>
      <color rgb="FFC00000"/>
      <name val="Calibri"/>
      <family val="2"/>
      <scheme val="minor"/>
    </font>
    <font>
      <i/>
      <sz val="11"/>
      <name val="Calibri"/>
      <family val="2"/>
      <scheme val="minor"/>
    </font>
    <font>
      <b/>
      <sz val="18"/>
      <color theme="1"/>
      <name val="Calibri"/>
      <family val="2"/>
      <scheme val="minor"/>
    </font>
    <font>
      <sz val="10"/>
      <color theme="1"/>
      <name val="Calibri"/>
      <family val="2"/>
      <scheme val="minor"/>
    </font>
    <font>
      <sz val="9"/>
      <color theme="1"/>
      <name val="Calibri"/>
      <family val="2"/>
      <scheme val="minor"/>
    </font>
    <font>
      <sz val="10"/>
      <color theme="1"/>
      <name val="Times New Roman"/>
      <family val="1"/>
    </font>
    <font>
      <b/>
      <i/>
      <sz val="11"/>
      <color rgb="FFC00000"/>
      <name val="Calibri"/>
      <family val="2"/>
      <scheme val="minor"/>
    </font>
    <font>
      <b/>
      <i/>
      <sz val="11"/>
      <color rgb="FF7030A0"/>
      <name val="Calibri"/>
      <family val="2"/>
      <scheme val="minor"/>
    </font>
    <font>
      <b/>
      <i/>
      <sz val="11"/>
      <color rgb="FF006600"/>
      <name val="Calibri"/>
      <family val="2"/>
      <scheme val="minor"/>
    </font>
    <font>
      <b/>
      <i/>
      <sz val="11"/>
      <color rgb="FF0000CC"/>
      <name val="Calibri"/>
      <family val="2"/>
      <scheme val="minor"/>
    </font>
    <font>
      <b/>
      <i/>
      <sz val="11"/>
      <color theme="5" tint="-0.249977111117893"/>
      <name val="Calibri"/>
      <family val="2"/>
      <scheme val="minor"/>
    </font>
    <font>
      <b/>
      <i/>
      <sz val="11"/>
      <color rgb="FFCC00FF"/>
      <name val="Calibri"/>
      <family val="2"/>
      <scheme val="minor"/>
    </font>
    <font>
      <sz val="11"/>
      <color rgb="FF7030A0"/>
      <name val="Calibri"/>
      <family val="2"/>
      <scheme val="minor"/>
    </font>
    <font>
      <i/>
      <sz val="11"/>
      <color rgb="FFC00000"/>
      <name val="Calibri"/>
      <family val="2"/>
      <scheme val="minor"/>
    </font>
    <font>
      <b/>
      <sz val="18"/>
      <color rgb="FFC00000"/>
      <name val="Calibri"/>
      <family val="2"/>
      <scheme val="minor"/>
    </font>
    <font>
      <u/>
      <sz val="6"/>
      <color theme="10"/>
      <name val="Calibri"/>
      <family val="2"/>
      <scheme val="minor"/>
    </font>
    <font>
      <b/>
      <sz val="10"/>
      <color theme="1"/>
      <name val="Calibri"/>
      <family val="2"/>
      <scheme val="minor"/>
    </font>
    <font>
      <sz val="10"/>
      <name val="Times New Roman"/>
      <family val="1"/>
    </font>
    <font>
      <sz val="8"/>
      <color theme="1"/>
      <name val="Calibri"/>
      <family val="2"/>
      <scheme val="minor"/>
    </font>
    <font>
      <u/>
      <sz val="8"/>
      <color theme="10"/>
      <name val="Calibri"/>
      <family val="2"/>
      <scheme val="minor"/>
    </font>
    <font>
      <b/>
      <sz val="8"/>
      <color theme="1"/>
      <name val="Calibri"/>
      <family val="2"/>
      <scheme val="minor"/>
    </font>
    <font>
      <b/>
      <sz val="11"/>
      <color rgb="FF006600"/>
      <name val="Calibri"/>
      <family val="2"/>
      <scheme val="minor"/>
    </font>
    <font>
      <u/>
      <sz val="9"/>
      <color theme="10"/>
      <name val="Calibri"/>
      <family val="2"/>
      <scheme val="minor"/>
    </font>
    <font>
      <b/>
      <sz val="16"/>
      <color rgb="FFC00000"/>
      <name val="Calibri"/>
      <family val="2"/>
      <scheme val="minor"/>
    </font>
    <font>
      <b/>
      <i/>
      <sz val="14"/>
      <color theme="1"/>
      <name val="Calibri"/>
      <family val="2"/>
      <scheme val="minor"/>
    </font>
    <font>
      <b/>
      <i/>
      <sz val="14"/>
      <color rgb="FFC00000"/>
      <name val="Calibri"/>
      <family val="2"/>
      <scheme val="minor"/>
    </font>
    <font>
      <b/>
      <i/>
      <sz val="14"/>
      <color rgb="FF0000CC"/>
      <name val="Calibri"/>
      <family val="2"/>
      <scheme val="minor"/>
    </font>
    <font>
      <b/>
      <i/>
      <sz val="16"/>
      <color rgb="FFC00000"/>
      <name val="Calibri"/>
      <family val="2"/>
      <scheme val="minor"/>
    </font>
    <font>
      <sz val="18"/>
      <color rgb="FFC00000"/>
      <name val="Calibri"/>
      <family val="2"/>
      <scheme val="minor"/>
    </font>
    <font>
      <b/>
      <u/>
      <sz val="16"/>
      <color theme="1"/>
      <name val="Calibri"/>
      <family val="2"/>
      <scheme val="minor"/>
    </font>
    <font>
      <b/>
      <u/>
      <sz val="18"/>
      <color rgb="FFC00000"/>
      <name val="Calibri"/>
      <family val="2"/>
      <scheme val="minor"/>
    </font>
    <font>
      <b/>
      <sz val="11"/>
      <color rgb="FF0000CC"/>
      <name val="Calibri"/>
      <family val="2"/>
      <scheme val="minor"/>
    </font>
    <font>
      <b/>
      <u/>
      <sz val="11"/>
      <color rgb="FF0000CC"/>
      <name val="Calibri"/>
      <family val="2"/>
      <scheme val="minor"/>
    </font>
    <font>
      <b/>
      <sz val="11"/>
      <color theme="5"/>
      <name val="Calibri"/>
      <family val="2"/>
      <scheme val="minor"/>
    </font>
    <font>
      <b/>
      <sz val="11"/>
      <color rgb="FF7030A0"/>
      <name val="Calibri"/>
      <family val="2"/>
      <scheme val="minor"/>
    </font>
    <font>
      <sz val="12"/>
      <color theme="1"/>
      <name val="Calibri"/>
      <family val="2"/>
      <scheme val="minor"/>
    </font>
    <font>
      <b/>
      <sz val="14"/>
      <name val="Calibri"/>
      <family val="2"/>
      <scheme val="minor"/>
    </font>
    <font>
      <sz val="10"/>
      <color rgb="FF000000"/>
      <name val="Verdana"/>
      <family val="2"/>
    </font>
    <font>
      <b/>
      <i/>
      <sz val="12"/>
      <color rgb="FF002060"/>
      <name val="Calibri"/>
      <family val="2"/>
      <scheme val="minor"/>
    </font>
    <font>
      <b/>
      <sz val="11"/>
      <name val="Calibri"/>
      <family val="2"/>
      <scheme val="minor"/>
    </font>
    <font>
      <b/>
      <sz val="10"/>
      <color rgb="FFCC00FF"/>
      <name val="Verdana"/>
      <family val="2"/>
    </font>
  </fonts>
  <fills count="19">
    <fill>
      <patternFill patternType="none"/>
    </fill>
    <fill>
      <patternFill patternType="gray125"/>
    </fill>
    <fill>
      <patternFill patternType="solid">
        <fgColor theme="4"/>
        <bgColor theme="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96">
    <xf numFmtId="0" fontId="0" fillId="0" borderId="0" xfId="0"/>
    <xf numFmtId="0" fontId="0" fillId="0" borderId="0" xfId="0" applyAlignment="1">
      <alignment wrapText="1"/>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1" fontId="0" fillId="0" borderId="0" xfId="0" applyNumberFormat="1" applyAlignment="1">
      <alignment horizontal="center"/>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0" fillId="4" borderId="0" xfId="0" applyFill="1" applyAlignment="1">
      <alignment horizontal="center" vertical="center"/>
    </xf>
    <xf numFmtId="0" fontId="0" fillId="0" borderId="1" xfId="0" applyFont="1" applyBorder="1" applyAlignment="1">
      <alignment horizontal="center" vertical="center"/>
    </xf>
    <xf numFmtId="0" fontId="5" fillId="0" borderId="0" xfId="0" applyFont="1"/>
    <xf numFmtId="0" fontId="5" fillId="4" borderId="0" xfId="0" applyFont="1" applyFill="1"/>
    <xf numFmtId="0" fontId="0" fillId="0" borderId="0" xfId="0" applyAlignment="1"/>
    <xf numFmtId="0" fontId="0" fillId="4" borderId="1" xfId="0" applyFont="1" applyFill="1" applyBorder="1" applyAlignment="1">
      <alignment vertical="center"/>
    </xf>
    <xf numFmtId="2" fontId="0"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1" xfId="0" applyBorder="1" applyAlignment="1">
      <alignment vertical="center"/>
    </xf>
    <xf numFmtId="0" fontId="3" fillId="0" borderId="0" xfId="0" applyFont="1" applyAlignment="1">
      <alignment vertical="center"/>
    </xf>
    <xf numFmtId="0" fontId="5" fillId="0" borderId="0" xfId="0" applyFont="1" applyFill="1" applyBorder="1" applyAlignment="1">
      <alignment vertical="center"/>
    </xf>
    <xf numFmtId="0" fontId="0" fillId="0" borderId="2" xfId="0" applyFont="1" applyBorder="1" applyAlignment="1">
      <alignment horizontal="left" vertical="center"/>
    </xf>
    <xf numFmtId="1" fontId="0" fillId="5" borderId="1" xfId="0" applyNumberFormat="1" applyFont="1" applyFill="1" applyBorder="1" applyAlignment="1">
      <alignment horizontal="center" vertical="center"/>
    </xf>
    <xf numFmtId="0" fontId="0" fillId="4" borderId="1" xfId="0" applyFont="1" applyFill="1" applyBorder="1" applyAlignment="1">
      <alignment horizontal="left" vertical="center" wrapText="1"/>
    </xf>
    <xf numFmtId="49" fontId="8" fillId="6" borderId="0" xfId="1" applyNumberFormat="1" applyFont="1" applyFill="1" applyAlignment="1">
      <alignment horizontal="left" vertical="center"/>
    </xf>
    <xf numFmtId="0" fontId="0" fillId="0" borderId="1" xfId="0" applyFont="1" applyBorder="1" applyAlignment="1">
      <alignment horizontal="right" vertical="center"/>
    </xf>
    <xf numFmtId="4" fontId="0" fillId="0" borderId="1" xfId="0" applyNumberFormat="1" applyFont="1" applyBorder="1" applyAlignment="1">
      <alignment horizontal="center" vertical="center"/>
    </xf>
    <xf numFmtId="0" fontId="0" fillId="4" borderId="0" xfId="0" applyFill="1"/>
    <xf numFmtId="0" fontId="0" fillId="4" borderId="1" xfId="0" applyFont="1" applyFill="1" applyBorder="1" applyAlignment="1">
      <alignment horizontal="left" vertical="center"/>
    </xf>
    <xf numFmtId="0" fontId="0" fillId="4" borderId="1" xfId="0" applyFont="1" applyFill="1" applyBorder="1" applyAlignment="1">
      <alignment horizontal="right" vertical="center"/>
    </xf>
    <xf numFmtId="4" fontId="0" fillId="4" borderId="1" xfId="0" applyNumberFormat="1" applyFont="1" applyFill="1" applyBorder="1" applyAlignment="1">
      <alignment horizontal="center" vertical="center"/>
    </xf>
    <xf numFmtId="1"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0" applyFont="1" applyBorder="1" applyAlignment="1">
      <alignment vertical="center"/>
    </xf>
    <xf numFmtId="3" fontId="0" fillId="0" borderId="1" xfId="0" applyNumberFormat="1" applyFont="1" applyBorder="1" applyAlignment="1">
      <alignment horizontal="center" vertical="center"/>
    </xf>
    <xf numFmtId="49" fontId="0" fillId="4" borderId="1"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49" fontId="0" fillId="7"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0" fillId="10" borderId="0" xfId="0" applyFont="1" applyFill="1" applyBorder="1" applyAlignment="1">
      <alignment horizontal="left" vertical="center"/>
    </xf>
    <xf numFmtId="0" fontId="0" fillId="10" borderId="0" xfId="0" applyFont="1" applyFill="1" applyBorder="1" applyAlignment="1">
      <alignment horizontal="right" vertical="center"/>
    </xf>
    <xf numFmtId="3" fontId="0" fillId="10" borderId="0" xfId="0" applyNumberFormat="1" applyFont="1" applyFill="1" applyBorder="1" applyAlignment="1">
      <alignment horizontal="center" vertical="center"/>
    </xf>
    <xf numFmtId="49" fontId="0" fillId="10" borderId="0" xfId="0" applyNumberFormat="1" applyFont="1" applyFill="1" applyBorder="1" applyAlignment="1">
      <alignment horizontal="center" vertical="center" wrapText="1"/>
    </xf>
    <xf numFmtId="1" fontId="0" fillId="10" borderId="0" xfId="0" applyNumberFormat="1" applyFont="1" applyFill="1" applyBorder="1" applyAlignment="1">
      <alignment horizontal="center" vertical="center"/>
    </xf>
    <xf numFmtId="0" fontId="0" fillId="10" borderId="0" xfId="0" applyFont="1" applyFill="1" applyBorder="1" applyAlignment="1">
      <alignment horizontal="left" vertical="center" wrapText="1"/>
    </xf>
    <xf numFmtId="0" fontId="0" fillId="10" borderId="0" xfId="0" applyFont="1" applyFill="1" applyBorder="1" applyAlignment="1">
      <alignment vertical="center"/>
    </xf>
    <xf numFmtId="1" fontId="0" fillId="4" borderId="1" xfId="0" applyNumberFormat="1" applyFont="1" applyFill="1" applyBorder="1" applyAlignment="1">
      <alignment horizontal="right" vertical="center"/>
    </xf>
    <xf numFmtId="3" fontId="0" fillId="0" borderId="1" xfId="0" applyNumberFormat="1" applyFont="1" applyBorder="1" applyAlignment="1">
      <alignment horizontal="right" vertical="center"/>
    </xf>
    <xf numFmtId="0" fontId="2" fillId="11" borderId="1" xfId="0" applyFont="1" applyFill="1" applyBorder="1"/>
    <xf numFmtId="3" fontId="2" fillId="11" borderId="1" xfId="0" applyNumberFormat="1" applyFont="1" applyFill="1" applyBorder="1" applyAlignment="1">
      <alignment horizontal="center"/>
    </xf>
    <xf numFmtId="0" fontId="2" fillId="11" borderId="1" xfId="0" applyFont="1" applyFill="1" applyBorder="1" applyAlignment="1">
      <alignment horizontal="center"/>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49" fontId="7" fillId="6" borderId="8" xfId="1" applyNumberFormat="1" applyFill="1" applyBorder="1" applyAlignment="1">
      <alignment horizontal="left" vertical="center"/>
    </xf>
    <xf numFmtId="1" fontId="0" fillId="6" borderId="9" xfId="0" applyNumberFormat="1" applyFill="1" applyBorder="1" applyAlignment="1">
      <alignment horizontal="center"/>
    </xf>
    <xf numFmtId="0" fontId="0" fillId="6" borderId="10" xfId="0" applyFill="1" applyBorder="1"/>
    <xf numFmtId="49" fontId="11" fillId="6" borderId="11" xfId="1" applyNumberFormat="1" applyFont="1" applyFill="1" applyBorder="1" applyAlignment="1">
      <alignment horizontal="left" vertical="center"/>
    </xf>
    <xf numFmtId="49" fontId="8" fillId="6" borderId="12" xfId="1" applyNumberFormat="1" applyFont="1" applyFill="1" applyBorder="1" applyAlignment="1">
      <alignment horizontal="left" vertical="center"/>
    </xf>
    <xf numFmtId="0" fontId="0" fillId="6" borderId="13" xfId="0" applyFill="1" applyBorder="1"/>
    <xf numFmtId="49" fontId="7" fillId="6" borderId="3" xfId="1" applyNumberFormat="1" applyFill="1" applyBorder="1" applyAlignment="1">
      <alignment horizontal="left" vertical="center"/>
    </xf>
    <xf numFmtId="49" fontId="8" fillId="6" borderId="4" xfId="1" applyNumberFormat="1" applyFont="1" applyFill="1" applyBorder="1" applyAlignment="1">
      <alignment horizontal="left" vertical="center"/>
    </xf>
    <xf numFmtId="0" fontId="0" fillId="6" borderId="5" xfId="0" applyFill="1" applyBorder="1"/>
    <xf numFmtId="0" fontId="0" fillId="0" borderId="7" xfId="0" applyFont="1" applyBorder="1" applyAlignment="1">
      <alignment horizontal="center" vertical="center"/>
    </xf>
    <xf numFmtId="2" fontId="5" fillId="8" borderId="6" xfId="0" applyNumberFormat="1" applyFont="1" applyFill="1" applyBorder="1" applyAlignment="1">
      <alignment horizontal="center" vertical="center"/>
    </xf>
    <xf numFmtId="3" fontId="15" fillId="0" borderId="1" xfId="0" applyNumberFormat="1" applyFont="1" applyBorder="1" applyAlignment="1">
      <alignment horizontal="center" vertical="center" wrapText="1"/>
    </xf>
    <xf numFmtId="3" fontId="16" fillId="0" borderId="1" xfId="0" applyNumberFormat="1" applyFont="1" applyBorder="1" applyAlignment="1">
      <alignment horizontal="center" vertical="center" wrapText="1"/>
    </xf>
    <xf numFmtId="4" fontId="5" fillId="8"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17" fillId="0" borderId="0" xfId="0" applyFont="1" applyAlignment="1">
      <alignment horizontal="left"/>
    </xf>
    <xf numFmtId="3" fontId="17" fillId="0" borderId="0" xfId="0" applyNumberFormat="1" applyFont="1" applyAlignment="1">
      <alignment horizontal="left"/>
    </xf>
    <xf numFmtId="0" fontId="0" fillId="0" borderId="1" xfId="0" applyBorder="1" applyAlignment="1">
      <alignment horizontal="left" vertical="center" wrapText="1"/>
    </xf>
    <xf numFmtId="0" fontId="17" fillId="0" borderId="0" xfId="0" applyFont="1"/>
    <xf numFmtId="3" fontId="17" fillId="0" borderId="0" xfId="0" applyNumberFormat="1" applyFont="1"/>
    <xf numFmtId="1" fontId="0" fillId="0" borderId="1" xfId="0" applyNumberFormat="1" applyBorder="1" applyAlignment="1">
      <alignment horizontal="right" vertical="center"/>
    </xf>
    <xf numFmtId="0" fontId="5" fillId="0" borderId="0" xfId="0" applyFont="1" applyAlignment="1">
      <alignment vertical="center"/>
    </xf>
    <xf numFmtId="0" fontId="0" fillId="10" borderId="1" xfId="0" applyFill="1" applyBorder="1" applyAlignment="1">
      <alignment horizontal="left" vertical="center" wrapText="1"/>
    </xf>
    <xf numFmtId="1" fontId="0" fillId="10" borderId="1" xfId="0" applyNumberFormat="1" applyFill="1" applyBorder="1" applyAlignment="1">
      <alignment horizontal="center" vertical="center"/>
    </xf>
    <xf numFmtId="49" fontId="0" fillId="10" borderId="1" xfId="0" applyNumberFormat="1" applyFill="1" applyBorder="1" applyAlignment="1">
      <alignment horizontal="center" vertical="center" wrapText="1"/>
    </xf>
    <xf numFmtId="3" fontId="0" fillId="10" borderId="1" xfId="0" applyNumberFormat="1" applyFill="1" applyBorder="1" applyAlignment="1">
      <alignment horizontal="center" vertical="center"/>
    </xf>
    <xf numFmtId="4"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left" vertical="center"/>
    </xf>
    <xf numFmtId="0" fontId="0" fillId="10" borderId="1" xfId="0" applyFill="1" applyBorder="1" applyAlignment="1">
      <alignment vertical="center"/>
    </xf>
    <xf numFmtId="0" fontId="0" fillId="10" borderId="1" xfId="0" applyFill="1" applyBorder="1" applyAlignment="1">
      <alignment horizontal="right" vertical="center"/>
    </xf>
    <xf numFmtId="1" fontId="0" fillId="0" borderId="1" xfId="0" applyNumberFormat="1" applyBorder="1" applyAlignment="1">
      <alignment horizontal="center" vertical="center"/>
    </xf>
    <xf numFmtId="49" fontId="0" fillId="4" borderId="1" xfId="0" applyNumberFormat="1" applyFill="1" applyBorder="1" applyAlignment="1">
      <alignment horizontal="center" vertical="center" wrapText="1"/>
    </xf>
    <xf numFmtId="4"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right" vertical="center"/>
    </xf>
    <xf numFmtId="4" fontId="0" fillId="0" borderId="1" xfId="0" applyNumberFormat="1" applyBorder="1"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left" vertical="center" wrapText="1"/>
    </xf>
    <xf numFmtId="1" fontId="0" fillId="4" borderId="1" xfId="0" applyNumberFormat="1" applyFill="1" applyBorder="1" applyAlignment="1">
      <alignment horizontal="center" vertical="center"/>
    </xf>
    <xf numFmtId="0" fontId="0" fillId="0" borderId="1" xfId="0" applyBorder="1" applyAlignment="1">
      <alignment horizontal="left" vertical="center"/>
    </xf>
    <xf numFmtId="0" fontId="0" fillId="6" borderId="0" xfId="0" applyFill="1"/>
    <xf numFmtId="49" fontId="7" fillId="6" borderId="0" xfId="1" applyNumberFormat="1" applyFill="1" applyAlignment="1">
      <alignment horizontal="left" vertical="center"/>
    </xf>
    <xf numFmtId="0" fontId="2" fillId="11" borderId="2" xfId="0" applyFont="1" applyFill="1" applyBorder="1"/>
    <xf numFmtId="3" fontId="2" fillId="11" borderId="2" xfId="0" applyNumberFormat="1" applyFont="1" applyFill="1" applyBorder="1" applyAlignment="1">
      <alignment horizontal="center"/>
    </xf>
    <xf numFmtId="3" fontId="15" fillId="7" borderId="1" xfId="0" applyNumberFormat="1" applyFont="1" applyFill="1" applyBorder="1" applyAlignment="1">
      <alignment horizontal="center" vertical="center" wrapText="1"/>
    </xf>
    <xf numFmtId="0" fontId="27" fillId="4" borderId="1" xfId="1" applyFont="1" applyFill="1" applyBorder="1"/>
    <xf numFmtId="0" fontId="4" fillId="16" borderId="1" xfId="0" applyFont="1" applyFill="1" applyBorder="1" applyAlignment="1">
      <alignment horizontal="center" vertical="center" wrapText="1"/>
    </xf>
    <xf numFmtId="3" fontId="15" fillId="0" borderId="2" xfId="0" applyNumberFormat="1" applyFont="1" applyBorder="1" applyAlignment="1">
      <alignment horizontal="center" vertical="center" wrapText="1"/>
    </xf>
    <xf numFmtId="3" fontId="0" fillId="0" borderId="2" xfId="0" applyNumberFormat="1" applyFont="1" applyBorder="1" applyAlignment="1">
      <alignment horizontal="center" vertical="center"/>
    </xf>
    <xf numFmtId="3" fontId="16" fillId="0" borderId="2" xfId="0" applyNumberFormat="1" applyFont="1" applyBorder="1" applyAlignment="1">
      <alignment horizontal="center" vertical="center" wrapText="1"/>
    </xf>
    <xf numFmtId="164" fontId="5" fillId="5" borderId="16"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0" fontId="11" fillId="10" borderId="0" xfId="0" applyFont="1" applyFill="1"/>
    <xf numFmtId="0" fontId="0" fillId="0" borderId="0" xfId="0"/>
    <xf numFmtId="0" fontId="17" fillId="0" borderId="0" xfId="0" applyFont="1"/>
    <xf numFmtId="0" fontId="17" fillId="4" borderId="0" xfId="0" applyFont="1" applyFill="1"/>
    <xf numFmtId="0" fontId="29" fillId="4" borderId="0" xfId="0" applyFont="1" applyFill="1"/>
    <xf numFmtId="0" fontId="30" fillId="4" borderId="0" xfId="0" applyFont="1" applyFill="1"/>
    <xf numFmtId="0" fontId="31" fillId="0" borderId="0" xfId="1" applyFont="1"/>
    <xf numFmtId="0" fontId="30" fillId="0" borderId="0" xfId="0" applyFont="1"/>
    <xf numFmtId="0" fontId="31" fillId="4" borderId="0" xfId="1" applyFont="1" applyFill="1"/>
    <xf numFmtId="0" fontId="32" fillId="4" borderId="0" xfId="0" applyFont="1" applyFill="1"/>
    <xf numFmtId="0" fontId="7" fillId="0" borderId="0" xfId="1"/>
    <xf numFmtId="0" fontId="34" fillId="0" borderId="0" xfId="1" applyFont="1" applyAlignment="1"/>
    <xf numFmtId="0" fontId="0" fillId="0" borderId="0" xfId="0" applyAlignment="1">
      <alignment horizontal="right"/>
    </xf>
    <xf numFmtId="3" fontId="0" fillId="0" borderId="0" xfId="0" applyNumberFormat="1"/>
    <xf numFmtId="0" fontId="7" fillId="4" borderId="0" xfId="1" applyFill="1"/>
    <xf numFmtId="0" fontId="2" fillId="11" borderId="2" xfId="0" applyFont="1" applyFill="1" applyBorder="1" applyAlignment="1">
      <alignment horizontal="center"/>
    </xf>
    <xf numFmtId="0" fontId="7" fillId="4" borderId="0" xfId="1" applyFill="1" applyAlignment="1">
      <alignment horizontal="left"/>
    </xf>
    <xf numFmtId="3" fontId="0" fillId="11" borderId="1" xfId="0" applyNumberFormat="1" applyFont="1" applyFill="1" applyBorder="1" applyAlignment="1">
      <alignment horizontal="center" vertical="center"/>
    </xf>
    <xf numFmtId="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2" fillId="8" borderId="17" xfId="0" applyFont="1" applyFill="1" applyBorder="1"/>
    <xf numFmtId="0" fontId="0" fillId="8" borderId="17" xfId="0" applyFill="1" applyBorder="1"/>
    <xf numFmtId="3" fontId="2" fillId="8" borderId="17" xfId="0" applyNumberFormat="1" applyFont="1" applyFill="1" applyBorder="1" applyAlignment="1">
      <alignment horizontal="center"/>
    </xf>
    <xf numFmtId="0" fontId="36" fillId="0" borderId="3" xfId="0" applyFont="1" applyBorder="1"/>
    <xf numFmtId="0" fontId="0" fillId="0" borderId="4" xfId="0" applyBorder="1"/>
    <xf numFmtId="0" fontId="0" fillId="0" borderId="5" xfId="0" applyBorder="1"/>
    <xf numFmtId="0" fontId="0" fillId="10" borderId="3" xfId="0" applyFill="1" applyBorder="1"/>
    <xf numFmtId="0" fontId="0" fillId="10" borderId="4" xfId="0" applyFill="1" applyBorder="1"/>
    <xf numFmtId="0" fontId="0" fillId="10" borderId="5" xfId="0" applyFill="1" applyBorder="1"/>
    <xf numFmtId="0" fontId="39" fillId="11" borderId="1" xfId="0" applyFont="1" applyFill="1" applyBorder="1" applyAlignment="1">
      <alignment horizontal="center"/>
    </xf>
    <xf numFmtId="0" fontId="16" fillId="4" borderId="0" xfId="0" applyFont="1" applyFill="1" applyAlignment="1">
      <alignment horizontal="left"/>
    </xf>
    <xf numFmtId="0" fontId="4" fillId="14" borderId="1" xfId="0" applyFont="1" applyFill="1" applyBorder="1" applyAlignment="1">
      <alignment horizontal="center" vertical="center" wrapText="1"/>
    </xf>
    <xf numFmtId="0" fontId="43" fillId="0" borderId="0" xfId="0" applyFont="1" applyAlignment="1">
      <alignment vertical="center"/>
    </xf>
    <xf numFmtId="0" fontId="31" fillId="0" borderId="0" xfId="1" applyFont="1" applyAlignment="1">
      <alignment horizontal="left"/>
    </xf>
    <xf numFmtId="0" fontId="7" fillId="0" borderId="0" xfId="1" applyAlignment="1"/>
    <xf numFmtId="3" fontId="0" fillId="11" borderId="1" xfId="0" applyNumberFormat="1" applyFill="1" applyBorder="1" applyAlignment="1">
      <alignment horizontal="center" vertical="center" wrapText="1"/>
    </xf>
    <xf numFmtId="3" fontId="15" fillId="11" borderId="1" xfId="0" applyNumberFormat="1" applyFont="1" applyFill="1" applyBorder="1" applyAlignment="1">
      <alignment horizontal="center" vertical="center" wrapText="1"/>
    </xf>
    <xf numFmtId="0" fontId="30" fillId="4" borderId="0" xfId="0" applyFont="1" applyFill="1" applyAlignment="1">
      <alignment horizontal="left"/>
    </xf>
    <xf numFmtId="0" fontId="31" fillId="0" borderId="0" xfId="1" applyFont="1" applyAlignment="1">
      <alignment vertical="center"/>
    </xf>
    <xf numFmtId="0" fontId="0" fillId="6" borderId="9" xfId="0" applyFill="1" applyBorder="1"/>
    <xf numFmtId="0" fontId="0" fillId="6" borderId="12" xfId="0" applyFill="1" applyBorder="1"/>
    <xf numFmtId="0" fontId="4" fillId="11" borderId="1" xfId="0" applyFont="1" applyFill="1" applyBorder="1" applyAlignment="1">
      <alignment horizontal="center" vertical="center" wrapText="1"/>
    </xf>
    <xf numFmtId="0" fontId="47" fillId="14" borderId="1" xfId="0" applyFont="1" applyFill="1" applyBorder="1" applyAlignment="1">
      <alignment horizontal="center" vertical="center" wrapText="1"/>
    </xf>
    <xf numFmtId="0" fontId="0" fillId="6" borderId="4" xfId="0" applyFill="1" applyBorder="1"/>
    <xf numFmtId="0" fontId="0" fillId="10" borderId="0" xfId="0" applyFill="1" applyBorder="1" applyAlignment="1">
      <alignment horizontal="left" vertical="center" wrapText="1"/>
    </xf>
    <xf numFmtId="0" fontId="27" fillId="4" borderId="0" xfId="1" applyFont="1" applyFill="1" applyBorder="1"/>
    <xf numFmtId="0" fontId="4" fillId="8" borderId="1" xfId="0" applyFont="1" applyFill="1" applyBorder="1" applyAlignment="1">
      <alignment horizontal="center" vertical="center" wrapText="1"/>
    </xf>
    <xf numFmtId="0" fontId="27" fillId="4" borderId="0" xfId="1" applyFont="1" applyFill="1"/>
    <xf numFmtId="3" fontId="50" fillId="0" borderId="0" xfId="0" applyNumberFormat="1" applyFont="1" applyAlignment="1">
      <alignment horizontal="left"/>
    </xf>
    <xf numFmtId="0" fontId="19" fillId="0" borderId="0" xfId="0" applyFont="1"/>
    <xf numFmtId="0" fontId="18" fillId="0" borderId="0" xfId="0" applyFont="1"/>
    <xf numFmtId="0" fontId="0" fillId="5" borderId="1" xfId="0" applyFill="1" applyBorder="1" applyAlignment="1">
      <alignment vertical="center"/>
    </xf>
    <xf numFmtId="0" fontId="0" fillId="5" borderId="1" xfId="0" applyFill="1" applyBorder="1" applyAlignment="1">
      <alignment horizontal="left" vertical="center"/>
    </xf>
    <xf numFmtId="0" fontId="9" fillId="18" borderId="1" xfId="0" applyFont="1" applyFill="1" applyBorder="1" applyAlignment="1">
      <alignment horizontal="left" vertical="center" wrapText="1"/>
    </xf>
    <xf numFmtId="0" fontId="49" fillId="0" borderId="1" xfId="0" applyFont="1" applyBorder="1"/>
    <xf numFmtId="0" fontId="0" fillId="0" borderId="0" xfId="0" applyFont="1" applyBorder="1" applyAlignment="1">
      <alignment horizontal="left" vertical="center" wrapText="1"/>
    </xf>
    <xf numFmtId="0" fontId="0" fillId="0" borderId="7" xfId="0" applyFont="1" applyBorder="1" applyAlignment="1">
      <alignment horizontal="left" vertical="center"/>
    </xf>
    <xf numFmtId="2" fontId="0" fillId="0" borderId="7" xfId="0" applyNumberFormat="1" applyFont="1" applyBorder="1" applyAlignment="1">
      <alignment horizontal="center" vertical="center"/>
    </xf>
    <xf numFmtId="0" fontId="49" fillId="0" borderId="1" xfId="0" applyFont="1" applyBorder="1" applyAlignment="1">
      <alignment wrapText="1"/>
    </xf>
    <xf numFmtId="0" fontId="14" fillId="12" borderId="1" xfId="0" applyFont="1" applyFill="1" applyBorder="1" applyAlignment="1">
      <alignment horizontal="center" vertical="center" wrapText="1"/>
    </xf>
    <xf numFmtId="0" fontId="2" fillId="15" borderId="8" xfId="0" applyFont="1" applyFill="1" applyBorder="1" applyAlignment="1">
      <alignment vertical="center" wrapText="1"/>
    </xf>
    <xf numFmtId="0" fontId="2" fillId="15" borderId="9" xfId="0" applyFont="1" applyFill="1" applyBorder="1" applyAlignment="1">
      <alignment vertical="center" wrapText="1"/>
    </xf>
    <xf numFmtId="0" fontId="2" fillId="15" borderId="10" xfId="0" applyFont="1" applyFill="1" applyBorder="1" applyAlignment="1">
      <alignment vertical="center" wrapText="1"/>
    </xf>
    <xf numFmtId="0" fontId="2" fillId="15" borderId="14" xfId="0" applyFont="1" applyFill="1" applyBorder="1" applyAlignment="1">
      <alignment vertical="center" wrapText="1"/>
    </xf>
    <xf numFmtId="0" fontId="2" fillId="15" borderId="0" xfId="0" applyFont="1" applyFill="1" applyBorder="1" applyAlignment="1">
      <alignment vertical="center" wrapText="1"/>
    </xf>
    <xf numFmtId="0" fontId="2" fillId="15" borderId="15" xfId="0" applyFont="1" applyFill="1" applyBorder="1" applyAlignment="1">
      <alignment vertical="center" wrapText="1"/>
    </xf>
    <xf numFmtId="0" fontId="2" fillId="15" borderId="11" xfId="0" applyFont="1" applyFill="1" applyBorder="1" applyAlignment="1">
      <alignment vertical="center" wrapText="1"/>
    </xf>
    <xf numFmtId="0" fontId="2" fillId="15" borderId="12" xfId="0" applyFont="1" applyFill="1" applyBorder="1" applyAlignment="1">
      <alignment vertical="center" wrapText="1"/>
    </xf>
    <xf numFmtId="0" fontId="2" fillId="15" borderId="13" xfId="0" applyFont="1" applyFill="1" applyBorder="1" applyAlignment="1">
      <alignment vertical="center" wrapText="1"/>
    </xf>
    <xf numFmtId="0" fontId="26" fillId="17" borderId="3" xfId="0" applyFont="1" applyFill="1" applyBorder="1" applyAlignment="1">
      <alignment horizontal="center" wrapText="1"/>
    </xf>
    <xf numFmtId="0" fontId="40" fillId="17" borderId="4" xfId="0" applyFont="1" applyFill="1" applyBorder="1" applyAlignment="1">
      <alignment horizontal="center" wrapText="1"/>
    </xf>
    <xf numFmtId="0" fontId="40" fillId="17" borderId="5" xfId="0" applyFont="1" applyFill="1" applyBorder="1" applyAlignment="1">
      <alignment horizontal="center" wrapText="1"/>
    </xf>
    <xf numFmtId="0" fontId="5" fillId="9" borderId="3" xfId="0" applyFont="1" applyFill="1" applyBorder="1" applyAlignment="1">
      <alignment horizontal="right" vertical="center"/>
    </xf>
    <xf numFmtId="0" fontId="5" fillId="0" borderId="5" xfId="0" applyFont="1" applyBorder="1" applyAlignment="1">
      <alignment horizontal="right" vertical="center"/>
    </xf>
    <xf numFmtId="0" fontId="4" fillId="3"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3" fontId="4" fillId="5" borderId="3" xfId="0" applyNumberFormat="1" applyFont="1" applyFill="1" applyBorder="1" applyAlignment="1">
      <alignment horizontal="center" vertical="center"/>
    </xf>
    <xf numFmtId="3" fontId="4" fillId="5" borderId="4" xfId="0" applyNumberFormat="1" applyFont="1" applyFill="1" applyBorder="1" applyAlignment="1">
      <alignment horizontal="center" vertical="center"/>
    </xf>
    <xf numFmtId="3" fontId="4" fillId="5" borderId="5" xfId="0" applyNumberFormat="1" applyFont="1" applyFill="1" applyBorder="1" applyAlignment="1">
      <alignment horizontal="center" vertical="center"/>
    </xf>
    <xf numFmtId="3" fontId="4" fillId="8" borderId="3" xfId="0" applyNumberFormat="1" applyFont="1" applyFill="1" applyBorder="1" applyAlignment="1">
      <alignment horizontal="center" vertical="center"/>
    </xf>
    <xf numFmtId="3" fontId="4" fillId="8" borderId="4" xfId="0" applyNumberFormat="1" applyFont="1" applyFill="1" applyBorder="1" applyAlignment="1">
      <alignment horizontal="center" vertical="center"/>
    </xf>
    <xf numFmtId="3" fontId="4" fillId="8" borderId="5" xfId="0" applyNumberFormat="1" applyFont="1" applyFill="1" applyBorder="1" applyAlignment="1">
      <alignment horizontal="center" vertical="center"/>
    </xf>
    <xf numFmtId="49" fontId="48" fillId="6" borderId="0" xfId="1" applyNumberFormat="1" applyFont="1" applyFill="1" applyAlignment="1">
      <alignment horizontal="right" vertical="center"/>
    </xf>
    <xf numFmtId="0" fontId="48" fillId="0" borderId="0" xfId="0" applyFont="1" applyAlignment="1">
      <alignment horizontal="right" vertical="center"/>
    </xf>
    <xf numFmtId="0" fontId="48" fillId="0" borderId="15" xfId="0" applyFont="1" applyBorder="1" applyAlignment="1">
      <alignment horizontal="right"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0" fillId="0" borderId="5" xfId="0" applyBorder="1" applyAlignment="1">
      <alignment wrapText="1"/>
    </xf>
  </cellXfs>
  <cellStyles count="2">
    <cellStyle name="Hyperlink" xfId="1" builtinId="8"/>
    <cellStyle name="Normal" xfId="0" builtinId="0"/>
  </cellStyles>
  <dxfs count="323">
    <dxf>
      <font>
        <color rgb="FF9C0006"/>
      </font>
      <fill>
        <patternFill>
          <bgColor rgb="FFFFC7CE"/>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rgb="FF000066"/>
      </font>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theme="7" tint="-0.499984740745262"/>
      </font>
      <fill>
        <patternFill>
          <bgColor theme="7" tint="0.59996337778862885"/>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9C0006"/>
      </font>
      <fill>
        <patternFill>
          <bgColor rgb="FFFFC7CE"/>
        </patternFill>
      </fill>
    </dxf>
    <dxf>
      <font>
        <color rgb="FF000066"/>
      </font>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000066"/>
      </font>
      <fill>
        <patternFill>
          <bgColor theme="4" tint="0.59996337778862885"/>
        </patternFill>
      </fill>
    </dxf>
    <dxf>
      <font>
        <color rgb="FF000066"/>
      </font>
      <fill>
        <patternFill>
          <bgColor theme="4"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000066"/>
      </font>
      <fill>
        <patternFill>
          <bgColor theme="4" tint="0.59996337778862885"/>
        </patternFill>
      </fill>
    </dxf>
    <dxf>
      <font>
        <color rgb="FF000066"/>
      </font>
      <fill>
        <patternFill>
          <bgColor theme="4" tint="0.59996337778862885"/>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000066"/>
      </font>
      <fill>
        <patternFill>
          <bgColor theme="4" tint="0.59996337778862885"/>
        </patternFill>
      </fill>
    </dxf>
    <dxf>
      <font>
        <color rgb="FF000066"/>
      </font>
      <fill>
        <patternFill>
          <bgColor theme="4" tint="0.59996337778862885"/>
        </patternFill>
      </fill>
    </dxf>
    <dxf>
      <font>
        <color rgb="FF9C5700"/>
      </font>
      <fill>
        <patternFill>
          <bgColor rgb="FFFFEB9C"/>
        </patternFill>
      </fill>
    </dxf>
    <dxf>
      <font>
        <color rgb="FF000066"/>
      </font>
      <fill>
        <patternFill>
          <bgColor theme="4" tint="0.59996337778862885"/>
        </patternFill>
      </fill>
    </dxf>
    <dxf>
      <font>
        <color rgb="FF000066"/>
      </font>
      <fill>
        <patternFill>
          <bgColor theme="4" tint="0.59996337778862885"/>
        </patternFill>
      </fill>
    </dxf>
    <dxf>
      <font>
        <color rgb="FF9C5700"/>
      </font>
      <fill>
        <patternFill>
          <bgColor rgb="FFFFEB9C"/>
        </patternFill>
      </fill>
    </dxf>
    <dxf>
      <font>
        <color rgb="FF000066"/>
      </font>
      <fill>
        <patternFill>
          <bgColor theme="4" tint="0.59996337778862885"/>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000066"/>
      </font>
      <fill>
        <patternFill>
          <bgColor theme="4" tint="0.59996337778862885"/>
        </patternFill>
      </fill>
    </dxf>
    <dxf>
      <font>
        <color rgb="FF000066"/>
      </font>
      <fill>
        <patternFill>
          <bgColor theme="4" tint="0.59996337778862885"/>
        </patternFill>
      </fill>
    </dxf>
    <dxf>
      <font>
        <color rgb="FF000066"/>
      </font>
      <fill>
        <patternFill>
          <bgColor theme="4" tint="0.59996337778862885"/>
        </patternFill>
      </fill>
    </dxf>
    <dxf>
      <font>
        <color rgb="FF9C5700"/>
      </font>
      <fill>
        <patternFill>
          <bgColor rgb="FFFFEB9C"/>
        </patternFill>
      </fill>
    </dxf>
    <dxf>
      <font>
        <color rgb="FF000066"/>
      </font>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000066"/>
      </font>
      <fill>
        <patternFill>
          <bgColor theme="4" tint="0.59996337778862885"/>
        </patternFill>
      </fill>
    </dxf>
    <dxf>
      <font>
        <color rgb="FF9C5700"/>
      </font>
      <fill>
        <patternFill>
          <bgColor rgb="FFFFEB9C"/>
        </patternFill>
      </fill>
    </dxf>
    <dxf>
      <font>
        <color rgb="FF000066"/>
      </font>
      <fill>
        <patternFill>
          <bgColor theme="4" tint="0.59996337778862885"/>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0066"/>
      </font>
      <fill>
        <patternFill>
          <bgColor theme="4" tint="0.59996337778862885"/>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000066"/>
      </font>
      <fill>
        <patternFill>
          <bgColor theme="4" tint="0.59996337778862885"/>
        </patternFill>
      </fill>
    </dxf>
    <dxf>
      <font>
        <color rgb="FF9C5700"/>
      </font>
      <fill>
        <patternFill>
          <bgColor rgb="FFFFEB9C"/>
        </patternFill>
      </fill>
    </dxf>
    <dxf>
      <font>
        <color rgb="FF000066"/>
      </font>
      <fill>
        <patternFill>
          <bgColor theme="4" tint="0.59996337778862885"/>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rgb="FF000066"/>
      </font>
      <fill>
        <patternFill>
          <bgColor theme="4" tint="0.59996337778862885"/>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7" tint="-0.499984740745262"/>
      </font>
      <fill>
        <patternFill>
          <bgColor theme="7"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0066"/>
      </font>
      <fill>
        <patternFill>
          <bgColor theme="4" tint="0.59996337778862885"/>
        </patternFill>
      </fill>
    </dxf>
    <dxf>
      <font>
        <color rgb="FF000066"/>
      </font>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66"/>
      </font>
      <fill>
        <patternFill>
          <bgColor theme="4" tint="0.59996337778862885"/>
        </patternFill>
      </fill>
    </dxf>
    <dxf>
      <font>
        <color theme="7" tint="-0.499984740745262"/>
      </font>
      <fill>
        <patternFill>
          <bgColor theme="7"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FF"/>
      <color rgb="FF0000CC"/>
      <color rgb="FF006600"/>
      <color rgb="FFFFFFCC"/>
      <color rgb="FFFF00FF"/>
      <color rgb="FFCCCCF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77F44EE0-30A5-4F2D-BB85-02E250AA4E70" TargetMode="External"/><Relationship Id="rId1" Type="http://schemas.openxmlformats.org/officeDocument/2006/relationships/image" Target="../media/image1.png"/><Relationship Id="rId6" Type="http://schemas.openxmlformats.org/officeDocument/2006/relationships/image" Target="cid:A7FF1694-880D-47DF-A58E-4CBFCC96D693" TargetMode="External"/><Relationship Id="rId5" Type="http://schemas.openxmlformats.org/officeDocument/2006/relationships/image" Target="../media/image3.png"/><Relationship Id="rId4" Type="http://schemas.openxmlformats.org/officeDocument/2006/relationships/image" Target="cid:7E64EBBE-37D8-4E1A-8722-C5AE14FFCAEB"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9791701</xdr:colOff>
      <xdr:row>12</xdr:row>
      <xdr:rowOff>47625</xdr:rowOff>
    </xdr:to>
    <xdr:pic>
      <xdr:nvPicPr>
        <xdr:cNvPr id="3" name="756073F3-AF31-4926-810B-A85E70DFAEE0">
          <a:extLst>
            <a:ext uri="{FF2B5EF4-FFF2-40B4-BE49-F238E27FC236}">
              <a16:creationId xmlns:a16="http://schemas.microsoft.com/office/drawing/2014/main" id="{8BC469C0-6265-617D-E6C9-A466DFF708F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9791701" cy="734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14</xdr:row>
      <xdr:rowOff>0</xdr:rowOff>
    </xdr:from>
    <xdr:to>
      <xdr:col>0</xdr:col>
      <xdr:colOff>3829050</xdr:colOff>
      <xdr:row>44</xdr:row>
      <xdr:rowOff>104775</xdr:rowOff>
    </xdr:to>
    <xdr:pic>
      <xdr:nvPicPr>
        <xdr:cNvPr id="2" name="D248FD16-B56B-493E-9195-6231F5B8A9D0">
          <a:extLst>
            <a:ext uri="{FF2B5EF4-FFF2-40B4-BE49-F238E27FC236}">
              <a16:creationId xmlns:a16="http://schemas.microsoft.com/office/drawing/2014/main" id="{81BA6590-E9E0-14C0-726E-13B2B1BD72E4}"/>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7677150"/>
          <a:ext cx="3829050" cy="581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45</xdr:row>
      <xdr:rowOff>0</xdr:rowOff>
    </xdr:from>
    <xdr:to>
      <xdr:col>0</xdr:col>
      <xdr:colOff>5343525</xdr:colOff>
      <xdr:row>55</xdr:row>
      <xdr:rowOff>47625</xdr:rowOff>
    </xdr:to>
    <xdr:pic>
      <xdr:nvPicPr>
        <xdr:cNvPr id="4" name="B261F8D8-571B-43B5-81BD-6EDE91F97CD6">
          <a:extLst>
            <a:ext uri="{FF2B5EF4-FFF2-40B4-BE49-F238E27FC236}">
              <a16:creationId xmlns:a16="http://schemas.microsoft.com/office/drawing/2014/main" id="{F1979F69-146F-5D98-26B4-D1F9550D0DC8}"/>
            </a:ext>
          </a:extLst>
        </xdr:cNvPr>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0" y="13582650"/>
          <a:ext cx="5343525"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isweb.pwcva.gov/webapps/countymapper/index.html?Layer=Parcel&amp;GPIN=7597-42-1395" TargetMode="External"/><Relationship Id="rId7" Type="http://schemas.openxmlformats.org/officeDocument/2006/relationships/printerSettings" Target="../printerSettings/printerSettings2.bin"/><Relationship Id="rId2" Type="http://schemas.openxmlformats.org/officeDocument/2006/relationships/hyperlink" Target="../../../../AppData/Local/Microsoft/Windows/AppData/Local/Microsoft/Windows/AppData/Local/Microsoft/Windows/AppData/Local/Microsoft/Windows/INetCache/Content.Outlook/AppData/Local/Microsoft/Windows/AppData/Local/Microsoft/Windows/INetCache/Content.Outlook/2OVR61Z0/Operating%20Data%20Center%20Square%20Footage.pdf" TargetMode="External"/><Relationship Id="rId1" Type="http://schemas.openxmlformats.org/officeDocument/2006/relationships/hyperlink" Target="http://pwc.publicaccessnow.com/AddressSearch.aspx" TargetMode="External"/><Relationship Id="rId6" Type="http://schemas.openxmlformats.org/officeDocument/2006/relationships/hyperlink" Target="https://www.datacenterhawk.com/providers/cloudhq" TargetMode="External"/><Relationship Id="rId5" Type="http://schemas.openxmlformats.org/officeDocument/2006/relationships/hyperlink" Target="https://www.datacenterhawk.com/providers/cloudhq" TargetMode="External"/><Relationship Id="rId4" Type="http://schemas.openxmlformats.org/officeDocument/2006/relationships/hyperlink" Target="https://gisweb.pwcva.gov/webapps/countymapper/index.html?Layer=Parcel&amp;GPIN=7298-41-4524"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datacenterdynamics.com/en/news/prp-acquiring-35-acres-in-manassas-plans-three-data-centers/" TargetMode="External"/><Relationship Id="rId13" Type="http://schemas.openxmlformats.org/officeDocument/2006/relationships/hyperlink" Target="https://www.datacenterdynamics.com/en/news/aws-sells-land-in-manassas-to-stack-buys-land-data-centers-in-loudoun-county-from-stack-owner-ipi/" TargetMode="External"/><Relationship Id="rId18" Type="http://schemas.openxmlformats.org/officeDocument/2006/relationships/hyperlink" Target="https://www.pwcva.gov/assets/2022-01/Frequently%20Asked%20Questions.1.20.22.pdf" TargetMode="External"/><Relationship Id="rId26" Type="http://schemas.openxmlformats.org/officeDocument/2006/relationships/hyperlink" Target="https://www.insidenova.com/headlines/more-bigger-data-centers-on-the-way/article_86755ee2-7469-11ed-8894-db8ff013904c.html" TargetMode="External"/><Relationship Id="rId39" Type="http://schemas.openxmlformats.org/officeDocument/2006/relationships/hyperlink" Target="https://gisweb.pwcgov.org/webapps/countymapper/index.html?Layer=Parcel&amp;GPIN=7596-64-9424" TargetMode="External"/><Relationship Id="rId3" Type="http://schemas.openxmlformats.org/officeDocument/2006/relationships/hyperlink" Target="https://www.datacenterdynamics.com/en/news/data-center-granted-rezoning-and-special-use-permission-in-prince-william-county-virginia/" TargetMode="External"/><Relationship Id="rId21" Type="http://schemas.openxmlformats.org/officeDocument/2006/relationships/hyperlink" Target="https://dgtlinfra.com/ntt-gainesville-virginia-data-center/" TargetMode="External"/><Relationship Id="rId34" Type="http://schemas.openxmlformats.org/officeDocument/2006/relationships/hyperlink" Target="https://www.datacenterhawk.com/providers/cloudhq" TargetMode="External"/><Relationship Id="rId42" Type="http://schemas.openxmlformats.org/officeDocument/2006/relationships/hyperlink" Target="https://gisweb.pwcva.gov/webapps/countymapper/index.html?Layer=Parcel&amp;GPIN=7596-76-2123" TargetMode="External"/><Relationship Id="rId7" Type="http://schemas.openxmlformats.org/officeDocument/2006/relationships/hyperlink" Target="https://www.datacenterdynamics.com/en/news/microsoft-to-build-new-data-center-in-manassas-virginia/" TargetMode="External"/><Relationship Id="rId12" Type="http://schemas.openxmlformats.org/officeDocument/2006/relationships/hyperlink" Target="https://gisweb.pwcgov.org/webapps/countymapper/index.html?Layer=Parcel&amp;GPIN=7496-17-5917" TargetMode="External"/><Relationship Id="rId17" Type="http://schemas.openxmlformats.org/officeDocument/2006/relationships/hyperlink" Target="https://www.pwcva.gov/assets/2022-01/Frequently%20Asked%20Questions.1.20.22.pdf" TargetMode="External"/><Relationship Id="rId25" Type="http://schemas.openxmlformats.org/officeDocument/2006/relationships/hyperlink" Target="https://www.insidenova.com/headlines/more-bigger-data-centers-on-the-way/article_86755ee2-7469-11ed-8894-db8ff013904c.html" TargetMode="External"/><Relationship Id="rId33" Type="http://schemas.openxmlformats.org/officeDocument/2006/relationships/hyperlink" Target="https://gisweb.pwcva.gov/webapps/countymapper/index.html?Layer=Parcel&amp;GPIN=7694-96-3034" TargetMode="External"/><Relationship Id="rId38" Type="http://schemas.openxmlformats.org/officeDocument/2006/relationships/hyperlink" Target="https://gisweb.pwcgov.org/webapps/countymapper/index.html?Layer=Parcel&amp;GPIN=7596-66-0725" TargetMode="External"/><Relationship Id="rId2" Type="http://schemas.openxmlformats.org/officeDocument/2006/relationships/hyperlink" Target="https://www.datacenterdynamics.com/en/news/data-center-campus-gets-rezoning-approval-in-prince-william-county-virginia/" TargetMode="External"/><Relationship Id="rId16" Type="http://schemas.openxmlformats.org/officeDocument/2006/relationships/hyperlink" Target="https://gisweb.pwcgov.org/webapps/countymapper/index.html?Layer=Parcel&amp;GPIN=7694-95-2326.00" TargetMode="External"/><Relationship Id="rId20" Type="http://schemas.openxmlformats.org/officeDocument/2006/relationships/hyperlink" Target="https://dgtlinfra.com/patrinely-corscale-gainesville-crossing-data-center/" TargetMode="External"/><Relationship Id="rId29" Type="http://schemas.openxmlformats.org/officeDocument/2006/relationships/hyperlink" Target="https://www.pwcva.gov/assets/2022-01/Frequently%20Asked%20Questions.1.20.22.pdf" TargetMode="External"/><Relationship Id="rId41" Type="http://schemas.openxmlformats.org/officeDocument/2006/relationships/hyperlink" Target="https://gisweb.pwcgov.org/webapps/countymapper/index.html?Layer=Parcel&amp;GPIN=7597-72-7289" TargetMode="External"/><Relationship Id="rId1" Type="http://schemas.openxmlformats.org/officeDocument/2006/relationships/hyperlink" Target="http://pwc.publicaccessnow.com/AddressSearch.aspx" TargetMode="External"/><Relationship Id="rId6" Type="http://schemas.openxmlformats.org/officeDocument/2006/relationships/hyperlink" Target="https://www.datacenterdynamics.com/en/news/amazon-buys-more-than-58-acres-in-gainesville-virginia-for-87m/" TargetMode="External"/><Relationship Id="rId11" Type="http://schemas.openxmlformats.org/officeDocument/2006/relationships/hyperlink" Target="https://gisweb.pwcgov.org/webapps/countymapper/index.html?Layer=Parcel&amp;GPIN=7695-53-7717" TargetMode="External"/><Relationship Id="rId24" Type="http://schemas.openxmlformats.org/officeDocument/2006/relationships/hyperlink" Target="https://www.insidenova.com/headlines/more-bigger-data-centers-on-the-way/article_86755ee2-7469-11ed-8894-db8ff013904c.html" TargetMode="External"/><Relationship Id="rId32" Type="http://schemas.openxmlformats.org/officeDocument/2006/relationships/hyperlink" Target="https://www.datacenterdynamics.com/en/news/stack-acquires-60-acres-in-manassas-for-50-million-from-peterson-companies/" TargetMode="External"/><Relationship Id="rId37" Type="http://schemas.openxmlformats.org/officeDocument/2006/relationships/hyperlink" Target="https://gisweb.pwcgov.org/webapps/countymapper/index.html?Layer=Parcel&amp;GPIN=7596-66-6983" TargetMode="External"/><Relationship Id="rId40" Type="http://schemas.openxmlformats.org/officeDocument/2006/relationships/hyperlink" Target="https://egcss.pwcgov.org/SelfService" TargetMode="External"/><Relationship Id="rId5" Type="http://schemas.openxmlformats.org/officeDocument/2006/relationships/hyperlink" Target="https://www.insidenova.com/headlines/planners-support-linton-hall-data-center-proposal/article_a70fa594-176e-11ec-995a-7f53ce2a867d.html" TargetMode="External"/><Relationship Id="rId15" Type="http://schemas.openxmlformats.org/officeDocument/2006/relationships/hyperlink" Target="https://www.datacenterhawk.com/colo/cloudhq/10400-harry-j-parrish-blvd/mdc" TargetMode="External"/><Relationship Id="rId23" Type="http://schemas.openxmlformats.org/officeDocument/2006/relationships/hyperlink" Target="https://www.datacenterdynamics.com/en/news/stack-acquires-60-acres-in-manassas-for-50-million-from-peterson-companies/" TargetMode="External"/><Relationship Id="rId28" Type="http://schemas.openxmlformats.org/officeDocument/2006/relationships/hyperlink" Target="https://www.pwcva.gov/assets/2022-01/Frequently%20Asked%20Questions.1.20.22.pdf" TargetMode="External"/><Relationship Id="rId36" Type="http://schemas.openxmlformats.org/officeDocument/2006/relationships/hyperlink" Target="https://gisweb.pwcgov.org/webapps/countymapper/index.html?Layer=Parcel&amp;GPIN=7596-65-1421" TargetMode="External"/><Relationship Id="rId10" Type="http://schemas.openxmlformats.org/officeDocument/2006/relationships/hyperlink" Target="https://www.datacenterdynamics.com/en/news/prp-acquiring-35-acres-in-manassas-plans-three-data-centers/" TargetMode="External"/><Relationship Id="rId19" Type="http://schemas.openxmlformats.org/officeDocument/2006/relationships/hyperlink" Target="https://gisweb.pwcgov.org/webapps/countymapper/index.html?Layer=Parcel&amp;GPIN=7694-97-2419" TargetMode="External"/><Relationship Id="rId31" Type="http://schemas.openxmlformats.org/officeDocument/2006/relationships/hyperlink" Target="https://www.datacenterhawk.com/providers/cloudhq" TargetMode="External"/><Relationship Id="rId44" Type="http://schemas.openxmlformats.org/officeDocument/2006/relationships/printerSettings" Target="../printerSettings/printerSettings3.bin"/><Relationship Id="rId4" Type="http://schemas.openxmlformats.org/officeDocument/2006/relationships/hyperlink" Target="https://www.princewilliamtimes.com/news/new-data-center-outside-haymarket-advances-despite-power-supply-concerns/article_6538b67c-83b8-11ec-8bd7-2b443c7ec026.html" TargetMode="External"/><Relationship Id="rId9" Type="http://schemas.openxmlformats.org/officeDocument/2006/relationships/hyperlink" Target="https://dgtlinfra.com/stack-infrastructure-data-center-manassas-virginia/" TargetMode="External"/><Relationship Id="rId14" Type="http://schemas.openxmlformats.org/officeDocument/2006/relationships/hyperlink" Target="https://www.datacenterdynamics.com/en/news/aws-sells-land-in-manassas-to-stack-buys-land-data-centers-in-loudoun-county-from-stack-owner-ipi/" TargetMode="External"/><Relationship Id="rId22" Type="http://schemas.openxmlformats.org/officeDocument/2006/relationships/hyperlink" Target="https://www.datacenterdynamics.com/en/news/stack-acquires-60-acres-in-manassas-for-50-million-from-peterson-companies/" TargetMode="External"/><Relationship Id="rId27" Type="http://schemas.openxmlformats.org/officeDocument/2006/relationships/hyperlink" Target="https://www.pwcva.gov/assets/2022-01/Frequently%20Asked%20Questions.1.20.22.pdf" TargetMode="External"/><Relationship Id="rId30" Type="http://schemas.openxmlformats.org/officeDocument/2006/relationships/hyperlink" Target="https://www.pwcva.gov/assets/2022-01/Frequently%20Asked%20Questions.1.20.22.pdf" TargetMode="External"/><Relationship Id="rId35" Type="http://schemas.openxmlformats.org/officeDocument/2006/relationships/hyperlink" Target="https://gisweb.pwcva.gov/webapps/countymapper/index.html?Layer=Parcel&amp;GPIN=7497-46-2858" TargetMode="External"/><Relationship Id="rId43" Type="http://schemas.openxmlformats.org/officeDocument/2006/relationships/hyperlink" Target="https://gisweb.pwcgov.org/webapps/countymapper/index.html?Layer=Parcel&amp;GPIN=7596-76-2123"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gisweb.pwcgov.org/webapps/countymapper/index.html?Layer=Parcel&amp;GPIN=7497-83-0054" TargetMode="External"/><Relationship Id="rId13" Type="http://schemas.openxmlformats.org/officeDocument/2006/relationships/hyperlink" Target="https://gisweb.pwcgov.org/webapps/countymapper/index.html?Layer=Parcel&amp;GPIN=8392-16-5293" TargetMode="External"/><Relationship Id="rId18" Type="http://schemas.openxmlformats.org/officeDocument/2006/relationships/hyperlink" Target="https://gisweb.pwcgov.org/webapps/countymapper/index.html?Layer=Parcel&amp;GPIN=7596-08-0824" TargetMode="External"/><Relationship Id="rId26" Type="http://schemas.openxmlformats.org/officeDocument/2006/relationships/hyperlink" Target="https://egcss.pwcgov.org/SelfService" TargetMode="External"/><Relationship Id="rId3" Type="http://schemas.openxmlformats.org/officeDocument/2006/relationships/hyperlink" Target="https://gisweb.pwcgov.org/webapps/countymapper/index.html?Layer=Parcel&amp;GPIN=7393-71-8851" TargetMode="External"/><Relationship Id="rId21" Type="http://schemas.openxmlformats.org/officeDocument/2006/relationships/hyperlink" Target="https://gisweb.pwcgov.org/webapps/countymapper/index.html?Layer=Parcel&amp;GPIN=7696-37-0003" TargetMode="External"/><Relationship Id="rId7" Type="http://schemas.openxmlformats.org/officeDocument/2006/relationships/hyperlink" Target="https://gisweb.pwcgov.org/webapps/countymapper/index.html?Layer=Parcel&amp;GPIN=7597-95-8953" TargetMode="External"/><Relationship Id="rId12" Type="http://schemas.openxmlformats.org/officeDocument/2006/relationships/hyperlink" Target="https://gisweb.pwcgov.org/webapps/countymapper/index.html?Layer=Parcel&amp;GPIN=8392-06-3516" TargetMode="External"/><Relationship Id="rId17" Type="http://schemas.openxmlformats.org/officeDocument/2006/relationships/hyperlink" Target="https://gisweb.pwcgov.org/webapps/countymapper/index.html?Layer=Parcel&amp;GPIN=8292-74-5941" TargetMode="External"/><Relationship Id="rId25" Type="http://schemas.openxmlformats.org/officeDocument/2006/relationships/hyperlink" Target="https://egcss.pwcgov.org/SelfService" TargetMode="External"/><Relationship Id="rId2" Type="http://schemas.openxmlformats.org/officeDocument/2006/relationships/hyperlink" Target="http://pwc.publicaccessnow.com/GPINSearch.aspx" TargetMode="External"/><Relationship Id="rId16" Type="http://schemas.openxmlformats.org/officeDocument/2006/relationships/hyperlink" Target="https://gisweb.pwcgov.org/webapps/countymapper/index.html?Layer=Parcel&amp;GPIN=7694-58-7877" TargetMode="External"/><Relationship Id="rId20" Type="http://schemas.openxmlformats.org/officeDocument/2006/relationships/hyperlink" Target="https://gisweb.pwcgov.org/webapps/countymapper/index.html?Layer=Parcel&amp;GPIN=7696-45-2008" TargetMode="External"/><Relationship Id="rId1" Type="http://schemas.openxmlformats.org/officeDocument/2006/relationships/hyperlink" Target="https://gisweb.pwcgov.org/webapps/countymapper/index.html?Layer=Parcel&amp;GPIN=7493-00-8779" TargetMode="External"/><Relationship Id="rId6" Type="http://schemas.openxmlformats.org/officeDocument/2006/relationships/hyperlink" Target="https://gisweb.pwcgov.org/webapps/countymapper/index.html?Layer=Parcel&amp;GPIN=8292-65-0604" TargetMode="External"/><Relationship Id="rId11" Type="http://schemas.openxmlformats.org/officeDocument/2006/relationships/hyperlink" Target="https://gisweb.pwcgov.org/webapps/countymapper/index.html?Layer=Parcel&amp;GPIN=8292-96-8599" TargetMode="External"/><Relationship Id="rId24" Type="http://schemas.openxmlformats.org/officeDocument/2006/relationships/hyperlink" Target="https://www.insidenova.com/headlines/developer-considering-distribution-or-data-center-off-balls-ford-road/article_8243f05a-f524-11ec-844c-8bcac8031c59.html" TargetMode="External"/><Relationship Id="rId5" Type="http://schemas.openxmlformats.org/officeDocument/2006/relationships/hyperlink" Target="https://gisweb.pwcgov.org/webapps/countymapper/index.html?Layer=Parcel&amp;GPIN=7597-44-7395" TargetMode="External"/><Relationship Id="rId15" Type="http://schemas.openxmlformats.org/officeDocument/2006/relationships/hyperlink" Target="https://gisweb.pwcgov.org/webapps/countymapper/index.html?Layer=Parcel&amp;GPIN=8292-74-2116" TargetMode="External"/><Relationship Id="rId23" Type="http://schemas.openxmlformats.org/officeDocument/2006/relationships/hyperlink" Target="https://gisweb.pwcgov.org/webapps/countymapper/index.html?Layer=Parcel&amp;GPIN=7596-61-9286" TargetMode="External"/><Relationship Id="rId28" Type="http://schemas.openxmlformats.org/officeDocument/2006/relationships/printerSettings" Target="../printerSettings/printerSettings4.bin"/><Relationship Id="rId10" Type="http://schemas.openxmlformats.org/officeDocument/2006/relationships/hyperlink" Target="https://gisweb.pwcgov.org/webapps/countymapper/index.html?Layer=Parcel&amp;GPIN=8292-85-7876" TargetMode="External"/><Relationship Id="rId19" Type="http://schemas.openxmlformats.org/officeDocument/2006/relationships/hyperlink" Target="https://gisweb.pwcgov.org/webapps/countymapper/index.html?Layer=Parcel&amp;GPIN=7496-97-8684" TargetMode="External"/><Relationship Id="rId4" Type="http://schemas.openxmlformats.org/officeDocument/2006/relationships/hyperlink" Target="https://gisweb.pwcgov.org/webapps/countymapper/index.html?Layer=Parcel&amp;GPIN=7493-03-4403" TargetMode="External"/><Relationship Id="rId9" Type="http://schemas.openxmlformats.org/officeDocument/2006/relationships/hyperlink" Target="https://gisweb.pwcgov.org/webapps/countymapper/index.html?Layer=Parcel&amp;GPIN=8392-06-6432" TargetMode="External"/><Relationship Id="rId14" Type="http://schemas.openxmlformats.org/officeDocument/2006/relationships/hyperlink" Target="https://gisweb.pwcgov.org/webapps/countymapper/index.html?Layer=Parcel&amp;GPIN=8292-73-3716" TargetMode="External"/><Relationship Id="rId22" Type="http://schemas.openxmlformats.org/officeDocument/2006/relationships/hyperlink" Target="https://gisweb.pwcgov.org/webapps/countymapper/index.html?Layer=Parcel&amp;GPIN=7596-54-4132" TargetMode="External"/><Relationship Id="rId27" Type="http://schemas.openxmlformats.org/officeDocument/2006/relationships/hyperlink" Target="https://egcss.pwcgov.org/SelfServic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insidenova.com/headlines/amazon-plans-900-000-square-foot-data-center-campus-in-bristow/article_db18837e-2249-11ed-9fba-7749a33ac397.html" TargetMode="External"/><Relationship Id="rId13" Type="http://schemas.openxmlformats.org/officeDocument/2006/relationships/hyperlink" Target="https://egcss.pwcgov.org/SelfService" TargetMode="External"/><Relationship Id="rId18" Type="http://schemas.openxmlformats.org/officeDocument/2006/relationships/printerSettings" Target="../printerSettings/printerSettings5.bin"/><Relationship Id="rId3" Type="http://schemas.openxmlformats.org/officeDocument/2006/relationships/hyperlink" Target="https://www.insidenova.com/headlines/nokesville-family-asks-county-to-designate-farmland-for-data-centers/article_b968c4ba-cd7a-11ec-ab5e-0be74de644f9.html" TargetMode="External"/><Relationship Id="rId7" Type="http://schemas.openxmlformats.org/officeDocument/2006/relationships/hyperlink" Target="https://egcss.pwcgov.org/SelfService" TargetMode="External"/><Relationship Id="rId12" Type="http://schemas.openxmlformats.org/officeDocument/2006/relationships/hyperlink" Target="https://egcss.pwcgov.org/SelfService" TargetMode="External"/><Relationship Id="rId17" Type="http://schemas.openxmlformats.org/officeDocument/2006/relationships/hyperlink" Target="https://www.pwcva.gov/assets/2022-01/Frequently%20Asked%20Questions.1.20.22.pdf" TargetMode="External"/><Relationship Id="rId2" Type="http://schemas.openxmlformats.org/officeDocument/2006/relationships/hyperlink" Target="https://www.insidenova.com/headlines/data-centers-eyed-near-bristow-schools/article_895a092c-b3c2-11ec-8f84-a7f6ef7fb956.html" TargetMode="External"/><Relationship Id="rId16" Type="http://schemas.openxmlformats.org/officeDocument/2006/relationships/hyperlink" Target="https://www.pwcva.gov/assets/2022-01/Frequently%20Asked%20Questions.1.20.22.pdf" TargetMode="External"/><Relationship Id="rId1" Type="http://schemas.openxmlformats.org/officeDocument/2006/relationships/hyperlink" Target="http://pwc.publicaccessnow.com/AddressSearch.aspx" TargetMode="External"/><Relationship Id="rId6" Type="http://schemas.openxmlformats.org/officeDocument/2006/relationships/hyperlink" Target="https://egcss.pwcgov.org/SelfService" TargetMode="External"/><Relationship Id="rId11" Type="http://schemas.openxmlformats.org/officeDocument/2006/relationships/hyperlink" Target="https://egcss.pwcgov.org/SelfService" TargetMode="External"/><Relationship Id="rId5" Type="http://schemas.openxmlformats.org/officeDocument/2006/relationships/hyperlink" Target="https://www.datacenterdynamics.com/en/news/bristow-officials-vote-in-favour-of-plan-amendment-for-stanley-martins-devlin-technology-park/" TargetMode="External"/><Relationship Id="rId15" Type="http://schemas.openxmlformats.org/officeDocument/2006/relationships/hyperlink" Target="https://egcss.pwcgov.org/SelfService" TargetMode="External"/><Relationship Id="rId10" Type="http://schemas.openxmlformats.org/officeDocument/2006/relationships/hyperlink" Target="https://www.insidenova.com/headlines/ashburn-group-developing-21-acres-near-dumfries/article_24767988-488b-11ed-b5cf-13ddc47fc992.html" TargetMode="External"/><Relationship Id="rId4" Type="http://schemas.openxmlformats.org/officeDocument/2006/relationships/hyperlink" Target="https://www.insidenova.com/headlines/nokesville-family-asks-county-to-designate-farmland-for-data-centers/article_b968c4ba-cd7a-11ec-ab5e-0be74de644f9.html" TargetMode="External"/><Relationship Id="rId9" Type="http://schemas.openxmlformats.org/officeDocument/2006/relationships/hyperlink" Target="https://egcss.pwcgov.org/SelfService" TargetMode="External"/><Relationship Id="rId14" Type="http://schemas.openxmlformats.org/officeDocument/2006/relationships/hyperlink" Target="https://egcss.pwcgov.org/SelfServic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workbookViewId="0">
      <selection activeCell="A10" sqref="A10:D28"/>
    </sheetView>
  </sheetViews>
  <sheetFormatPr defaultRowHeight="14.5" x14ac:dyDescent="0.35"/>
  <cols>
    <col min="1" max="1" width="75.7265625" bestFit="1" customWidth="1"/>
    <col min="3" max="3" width="13" customWidth="1"/>
    <col min="4" max="4" width="20.81640625" customWidth="1"/>
    <col min="5" max="5" width="52.7265625" bestFit="1" customWidth="1"/>
    <col min="6" max="6" width="12.1796875" bestFit="1" customWidth="1"/>
  </cols>
  <sheetData>
    <row r="1" spans="1:6" ht="67.5" customHeight="1" x14ac:dyDescent="0.35">
      <c r="A1" s="166" t="s">
        <v>226</v>
      </c>
      <c r="B1" s="166"/>
      <c r="C1" s="51" t="s">
        <v>185</v>
      </c>
      <c r="D1" s="52" t="s">
        <v>186</v>
      </c>
    </row>
    <row r="2" spans="1:6" ht="21" x14ac:dyDescent="0.5">
      <c r="A2" s="48" t="s">
        <v>200</v>
      </c>
      <c r="B2" s="50" t="s">
        <v>286</v>
      </c>
      <c r="C2" s="49">
        <f>'Operating Data Centers'!E2</f>
        <v>591.07999999999981</v>
      </c>
      <c r="D2" s="49">
        <f>'Operating Data Centers'!E1</f>
        <v>6284362</v>
      </c>
    </row>
    <row r="3" spans="1:6" ht="23.5" x14ac:dyDescent="0.55000000000000004">
      <c r="A3" s="48" t="s">
        <v>227</v>
      </c>
      <c r="B3" s="50" t="s">
        <v>287</v>
      </c>
      <c r="C3" s="49">
        <f>'Properties under Development'!E2</f>
        <v>2184.8457600000006</v>
      </c>
      <c r="D3" s="49">
        <f>'Properties under Development'!E1</f>
        <v>38023042</v>
      </c>
      <c r="E3" s="156"/>
      <c r="F3" s="155"/>
    </row>
    <row r="4" spans="1:6" ht="21" x14ac:dyDescent="0.5">
      <c r="A4" s="48" t="s">
        <v>306</v>
      </c>
      <c r="B4" s="50" t="s">
        <v>288</v>
      </c>
      <c r="C4" s="49">
        <f>'Addl Acres in Overlay District'!E1</f>
        <v>1057.2089000000001</v>
      </c>
      <c r="D4" s="136" t="s">
        <v>182</v>
      </c>
      <c r="E4" s="156"/>
      <c r="F4" s="155"/>
    </row>
    <row r="5" spans="1:6" ht="21" x14ac:dyDescent="0.5">
      <c r="A5" s="96" t="s">
        <v>307</v>
      </c>
      <c r="B5" s="122" t="s">
        <v>289</v>
      </c>
      <c r="C5" s="97">
        <f>'Undeveloped Outside Overlay '!E1</f>
        <v>789.91309999999987</v>
      </c>
      <c r="D5" s="49">
        <f>'Undeveloped Outside Overlay '!E2</f>
        <v>8007010</v>
      </c>
    </row>
    <row r="6" spans="1:6" ht="21.5" thickBot="1" x14ac:dyDescent="0.55000000000000004">
      <c r="A6" s="127" t="s">
        <v>187</v>
      </c>
      <c r="B6" s="128"/>
      <c r="C6" s="129">
        <f>SUM(C2:C5)</f>
        <v>4623.0477600000004</v>
      </c>
      <c r="D6" s="129">
        <f>SUM(D2:D5)</f>
        <v>52314414</v>
      </c>
      <c r="E6" s="156" t="s">
        <v>453</v>
      </c>
      <c r="F6" s="155">
        <v>48000000</v>
      </c>
    </row>
    <row r="7" spans="1:6" ht="19" thickBot="1" x14ac:dyDescent="0.5">
      <c r="A7" s="130" t="s">
        <v>290</v>
      </c>
      <c r="B7" s="131"/>
      <c r="C7" s="131"/>
      <c r="D7" s="132"/>
    </row>
    <row r="8" spans="1:6" s="108" customFormat="1" ht="24" thickBot="1" x14ac:dyDescent="0.6">
      <c r="A8" s="176" t="s">
        <v>310</v>
      </c>
      <c r="B8" s="177"/>
      <c r="C8" s="177"/>
      <c r="D8" s="178"/>
    </row>
    <row r="9" spans="1:6" ht="10.5" customHeight="1" thickBot="1" x14ac:dyDescent="0.4">
      <c r="A9" s="133"/>
      <c r="B9" s="134"/>
      <c r="C9" s="134"/>
      <c r="D9" s="135"/>
    </row>
    <row r="10" spans="1:6" x14ac:dyDescent="0.35">
      <c r="A10" s="167" t="s">
        <v>480</v>
      </c>
      <c r="B10" s="168"/>
      <c r="C10" s="168"/>
      <c r="D10" s="169"/>
    </row>
    <row r="11" spans="1:6" x14ac:dyDescent="0.35">
      <c r="A11" s="170"/>
      <c r="B11" s="171"/>
      <c r="C11" s="171"/>
      <c r="D11" s="172"/>
    </row>
    <row r="12" spans="1:6" x14ac:dyDescent="0.35">
      <c r="A12" s="170"/>
      <c r="B12" s="171"/>
      <c r="C12" s="171"/>
      <c r="D12" s="172"/>
    </row>
    <row r="13" spans="1:6" x14ac:dyDescent="0.35">
      <c r="A13" s="170"/>
      <c r="B13" s="171"/>
      <c r="C13" s="171"/>
      <c r="D13" s="172"/>
      <c r="E13" s="108"/>
    </row>
    <row r="14" spans="1:6" x14ac:dyDescent="0.35">
      <c r="A14" s="170"/>
      <c r="B14" s="171"/>
      <c r="C14" s="171"/>
      <c r="D14" s="172"/>
      <c r="E14" s="108"/>
    </row>
    <row r="15" spans="1:6" x14ac:dyDescent="0.35">
      <c r="A15" s="170"/>
      <c r="B15" s="171"/>
      <c r="C15" s="171"/>
      <c r="D15" s="172"/>
      <c r="E15" s="108"/>
    </row>
    <row r="16" spans="1:6" x14ac:dyDescent="0.35">
      <c r="A16" s="170"/>
      <c r="B16" s="171"/>
      <c r="C16" s="171"/>
      <c r="D16" s="172"/>
      <c r="E16" s="108"/>
    </row>
    <row r="17" spans="1:5" x14ac:dyDescent="0.35">
      <c r="A17" s="170"/>
      <c r="B17" s="171"/>
      <c r="C17" s="171"/>
      <c r="D17" s="172"/>
      <c r="E17" s="108"/>
    </row>
    <row r="18" spans="1:5" x14ac:dyDescent="0.35">
      <c r="A18" s="170"/>
      <c r="B18" s="171"/>
      <c r="C18" s="171"/>
      <c r="D18" s="172"/>
      <c r="E18" s="108"/>
    </row>
    <row r="19" spans="1:5" x14ac:dyDescent="0.35">
      <c r="A19" s="170"/>
      <c r="B19" s="171"/>
      <c r="C19" s="171"/>
      <c r="D19" s="172"/>
      <c r="E19" s="108"/>
    </row>
    <row r="20" spans="1:5" x14ac:dyDescent="0.35">
      <c r="A20" s="170"/>
      <c r="B20" s="171"/>
      <c r="C20" s="171"/>
      <c r="D20" s="172"/>
      <c r="E20" s="156"/>
    </row>
    <row r="21" spans="1:5" x14ac:dyDescent="0.35">
      <c r="A21" s="170"/>
      <c r="B21" s="171"/>
      <c r="C21" s="171"/>
      <c r="D21" s="172"/>
      <c r="E21" s="157"/>
    </row>
    <row r="22" spans="1:5" x14ac:dyDescent="0.35">
      <c r="A22" s="170"/>
      <c r="B22" s="171"/>
      <c r="C22" s="171"/>
      <c r="D22" s="172"/>
    </row>
    <row r="23" spans="1:5" x14ac:dyDescent="0.35">
      <c r="A23" s="170"/>
      <c r="B23" s="171"/>
      <c r="C23" s="171"/>
      <c r="D23" s="172"/>
    </row>
    <row r="24" spans="1:5" x14ac:dyDescent="0.35">
      <c r="A24" s="170"/>
      <c r="B24" s="171"/>
      <c r="C24" s="171"/>
      <c r="D24" s="172"/>
    </row>
    <row r="25" spans="1:5" x14ac:dyDescent="0.35">
      <c r="A25" s="170"/>
      <c r="B25" s="171"/>
      <c r="C25" s="171"/>
      <c r="D25" s="172"/>
    </row>
    <row r="26" spans="1:5" x14ac:dyDescent="0.35">
      <c r="A26" s="170"/>
      <c r="B26" s="171"/>
      <c r="C26" s="171"/>
      <c r="D26" s="172"/>
    </row>
    <row r="27" spans="1:5" x14ac:dyDescent="0.35">
      <c r="A27" s="170"/>
      <c r="B27" s="171"/>
      <c r="C27" s="171"/>
      <c r="D27" s="172"/>
    </row>
    <row r="28" spans="1:5" ht="15" thickBot="1" x14ac:dyDescent="0.4">
      <c r="A28" s="173"/>
      <c r="B28" s="174"/>
      <c r="C28" s="174"/>
      <c r="D28" s="175"/>
    </row>
    <row r="46" spans="1:2" x14ac:dyDescent="0.35">
      <c r="A46" s="119"/>
      <c r="B46" s="120"/>
    </row>
    <row r="47" spans="1:2" x14ac:dyDescent="0.35">
      <c r="B47" s="120"/>
    </row>
    <row r="48" spans="1:2" x14ac:dyDescent="0.35">
      <c r="B48" s="120"/>
    </row>
    <row r="49" spans="1:2" x14ac:dyDescent="0.35">
      <c r="A49" s="119"/>
      <c r="B49" s="120"/>
    </row>
  </sheetData>
  <mergeCells count="3">
    <mergeCell ref="A1:B1"/>
    <mergeCell ref="A10:D28"/>
    <mergeCell ref="A8:D8"/>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4"/>
  <sheetViews>
    <sheetView workbookViewId="0">
      <pane ySplit="4" topLeftCell="A5" activePane="bottomLeft" state="frozen"/>
      <selection pane="bottomLeft" activeCell="E1" sqref="E1:G1"/>
    </sheetView>
  </sheetViews>
  <sheetFormatPr defaultRowHeight="14.5" x14ac:dyDescent="0.35"/>
  <cols>
    <col min="1" max="1" width="12.54296875" style="16" customWidth="1"/>
    <col min="2" max="2" width="6" style="16" customWidth="1"/>
    <col min="3" max="3" width="22.7265625" style="16" customWidth="1"/>
    <col min="4" max="4" width="12.26953125" style="16" customWidth="1"/>
    <col min="5" max="5" width="6.54296875" style="15" bestFit="1" customWidth="1"/>
    <col min="6" max="6" width="7.1796875" style="15" bestFit="1" customWidth="1"/>
    <col min="7" max="7" width="9.1796875" style="15" bestFit="1" customWidth="1"/>
    <col min="8" max="8" width="12.54296875" style="17" bestFit="1" customWidth="1"/>
    <col min="9" max="9" width="5.81640625" style="4" bestFit="1" customWidth="1"/>
    <col min="10" max="10" width="31.81640625" customWidth="1"/>
    <col min="11" max="11" width="5.453125" style="108" customWidth="1"/>
    <col min="12" max="12" width="5" style="108" bestFit="1" customWidth="1"/>
  </cols>
  <sheetData>
    <row r="1" spans="1:15" ht="19" thickBot="1" x14ac:dyDescent="0.4">
      <c r="A1" s="190" t="s">
        <v>390</v>
      </c>
      <c r="B1" s="191"/>
      <c r="C1" s="191"/>
      <c r="D1" s="192"/>
      <c r="E1" s="184">
        <f>SUM(G5:G33)</f>
        <v>6284362</v>
      </c>
      <c r="F1" s="185"/>
      <c r="G1" s="186"/>
      <c r="H1" s="53" t="s">
        <v>130</v>
      </c>
      <c r="I1" s="54"/>
      <c r="J1" s="146"/>
      <c r="K1" s="146"/>
      <c r="L1" s="55"/>
    </row>
    <row r="2" spans="1:15" ht="19" thickBot="1" x14ac:dyDescent="0.4">
      <c r="A2" s="190" t="s">
        <v>391</v>
      </c>
      <c r="B2" s="191"/>
      <c r="C2" s="191"/>
      <c r="D2" s="192"/>
      <c r="E2" s="187">
        <f>SUM(F5:F30)</f>
        <v>591.07999999999981</v>
      </c>
      <c r="F2" s="188"/>
      <c r="G2" s="189"/>
      <c r="H2" s="56" t="s">
        <v>164</v>
      </c>
      <c r="I2" s="57"/>
      <c r="J2" s="147"/>
      <c r="K2" s="147"/>
      <c r="L2" s="58"/>
    </row>
    <row r="3" spans="1:15" ht="24" thickBot="1" x14ac:dyDescent="0.4">
      <c r="A3" s="181" t="s">
        <v>465</v>
      </c>
      <c r="B3" s="182"/>
      <c r="C3" s="182"/>
      <c r="D3" s="182"/>
      <c r="E3" s="182"/>
      <c r="F3" s="182"/>
      <c r="G3" s="182"/>
      <c r="H3" s="182"/>
      <c r="I3" s="182"/>
      <c r="J3" s="182"/>
      <c r="K3" s="182"/>
      <c r="L3" s="183"/>
    </row>
    <row r="4" spans="1:15" s="1" customFormat="1" ht="29" x14ac:dyDescent="0.35">
      <c r="A4" s="5" t="s">
        <v>0</v>
      </c>
      <c r="B4" s="5" t="s">
        <v>88</v>
      </c>
      <c r="C4" s="5" t="s">
        <v>13</v>
      </c>
      <c r="D4" s="5" t="s">
        <v>1</v>
      </c>
      <c r="E4" s="5" t="s">
        <v>2</v>
      </c>
      <c r="F4" s="5" t="s">
        <v>127</v>
      </c>
      <c r="G4" s="5" t="s">
        <v>89</v>
      </c>
      <c r="H4" s="6" t="s">
        <v>49</v>
      </c>
      <c r="I4" s="7" t="s">
        <v>32</v>
      </c>
      <c r="J4" s="5" t="s">
        <v>22</v>
      </c>
      <c r="K4" s="5" t="s">
        <v>383</v>
      </c>
      <c r="L4" s="5" t="s">
        <v>381</v>
      </c>
    </row>
    <row r="5" spans="1:15" s="27" customFormat="1" ht="29" x14ac:dyDescent="0.35">
      <c r="A5" s="33" t="s">
        <v>6</v>
      </c>
      <c r="B5" s="33">
        <v>10201</v>
      </c>
      <c r="C5" s="33" t="s">
        <v>96</v>
      </c>
      <c r="D5" s="33" t="s">
        <v>3</v>
      </c>
      <c r="E5" s="9">
        <v>20110</v>
      </c>
      <c r="F5" s="26">
        <v>82.58</v>
      </c>
      <c r="G5" s="34">
        <v>426813</v>
      </c>
      <c r="H5" s="35" t="s">
        <v>155</v>
      </c>
      <c r="I5" s="34">
        <v>191</v>
      </c>
      <c r="J5" s="36" t="s">
        <v>21</v>
      </c>
      <c r="K5" s="149">
        <v>4</v>
      </c>
      <c r="L5" s="148">
        <v>25</v>
      </c>
      <c r="N5" s="68"/>
      <c r="O5" s="69"/>
    </row>
    <row r="6" spans="1:15" s="27" customFormat="1" ht="29" x14ac:dyDescent="0.35">
      <c r="A6" s="13" t="s">
        <v>30</v>
      </c>
      <c r="B6" s="13">
        <v>8170</v>
      </c>
      <c r="C6" s="13" t="s">
        <v>99</v>
      </c>
      <c r="D6" s="13" t="s">
        <v>3</v>
      </c>
      <c r="E6" s="32">
        <v>20109</v>
      </c>
      <c r="F6" s="30">
        <v>62.13</v>
      </c>
      <c r="G6" s="34">
        <v>719742</v>
      </c>
      <c r="H6" s="35" t="s">
        <v>155</v>
      </c>
      <c r="I6" s="34">
        <v>191</v>
      </c>
      <c r="J6" s="36" t="s">
        <v>29</v>
      </c>
      <c r="K6" s="149">
        <v>4</v>
      </c>
      <c r="L6" s="148">
        <v>8</v>
      </c>
      <c r="N6" s="68"/>
      <c r="O6" s="69"/>
    </row>
    <row r="7" spans="1:15" s="27" customFormat="1" ht="43.5" x14ac:dyDescent="0.35">
      <c r="A7" s="28" t="s">
        <v>31</v>
      </c>
      <c r="B7" s="29">
        <v>11650</v>
      </c>
      <c r="C7" s="28" t="s">
        <v>102</v>
      </c>
      <c r="D7" s="28" t="s">
        <v>3</v>
      </c>
      <c r="E7" s="32">
        <v>20109</v>
      </c>
      <c r="F7" s="30">
        <v>53.2</v>
      </c>
      <c r="G7" s="34">
        <v>221578</v>
      </c>
      <c r="H7" s="35" t="s">
        <v>155</v>
      </c>
      <c r="I7" s="34">
        <v>191</v>
      </c>
      <c r="J7" s="38" t="s">
        <v>179</v>
      </c>
      <c r="K7" s="149">
        <v>1</v>
      </c>
      <c r="L7" s="148">
        <v>17</v>
      </c>
      <c r="M7" s="108"/>
      <c r="N7" s="68"/>
      <c r="O7" s="69"/>
    </row>
    <row r="8" spans="1:15" ht="29" x14ac:dyDescent="0.35">
      <c r="A8" s="13" t="s">
        <v>33</v>
      </c>
      <c r="B8" s="13">
        <v>15435</v>
      </c>
      <c r="C8" s="13" t="s">
        <v>160</v>
      </c>
      <c r="D8" s="13" t="s">
        <v>12</v>
      </c>
      <c r="E8" s="32">
        <v>20155</v>
      </c>
      <c r="F8" s="30">
        <v>38.5</v>
      </c>
      <c r="G8" s="34">
        <v>294374</v>
      </c>
      <c r="H8" s="35" t="s">
        <v>155</v>
      </c>
      <c r="I8" s="34">
        <v>191</v>
      </c>
      <c r="J8" s="36" t="s">
        <v>161</v>
      </c>
      <c r="K8" s="149">
        <v>2</v>
      </c>
      <c r="L8" s="148">
        <v>3</v>
      </c>
      <c r="M8" s="117" t="s">
        <v>462</v>
      </c>
      <c r="N8" s="68"/>
      <c r="O8" s="69"/>
    </row>
    <row r="9" spans="1:15" ht="29" x14ac:dyDescent="0.35">
      <c r="A9" s="28" t="s">
        <v>36</v>
      </c>
      <c r="B9" s="29">
        <v>8217</v>
      </c>
      <c r="C9" s="28" t="s">
        <v>93</v>
      </c>
      <c r="D9" s="13" t="s">
        <v>7</v>
      </c>
      <c r="E9" s="32">
        <v>20136</v>
      </c>
      <c r="F9" s="30">
        <v>31.91</v>
      </c>
      <c r="G9" s="34">
        <v>227465</v>
      </c>
      <c r="H9" s="35" t="s">
        <v>155</v>
      </c>
      <c r="I9" s="34">
        <v>191</v>
      </c>
      <c r="J9" s="36" t="s">
        <v>429</v>
      </c>
      <c r="K9" s="149">
        <v>1</v>
      </c>
      <c r="L9" s="148">
        <v>2</v>
      </c>
      <c r="M9" s="108"/>
      <c r="N9" s="68"/>
      <c r="O9" s="69"/>
    </row>
    <row r="10" spans="1:15" ht="29" x14ac:dyDescent="0.35">
      <c r="A10" s="28" t="s">
        <v>38</v>
      </c>
      <c r="B10" s="29">
        <v>15395</v>
      </c>
      <c r="C10" s="28" t="s">
        <v>162</v>
      </c>
      <c r="D10" s="28" t="s">
        <v>39</v>
      </c>
      <c r="E10" s="32">
        <v>20169</v>
      </c>
      <c r="F10" s="30">
        <v>28.27</v>
      </c>
      <c r="G10" s="34">
        <v>236082</v>
      </c>
      <c r="H10" s="35" t="s">
        <v>155</v>
      </c>
      <c r="I10" s="34">
        <v>191</v>
      </c>
      <c r="J10" s="36" t="s">
        <v>430</v>
      </c>
      <c r="K10" s="149">
        <v>1</v>
      </c>
      <c r="L10" s="148">
        <v>4</v>
      </c>
      <c r="M10" s="108"/>
      <c r="N10" s="68"/>
      <c r="O10" s="69"/>
    </row>
    <row r="11" spans="1:15" ht="29" x14ac:dyDescent="0.35">
      <c r="A11" s="33" t="s">
        <v>35</v>
      </c>
      <c r="B11" s="33">
        <v>10880</v>
      </c>
      <c r="C11" s="33" t="s">
        <v>104</v>
      </c>
      <c r="D11" s="33" t="s">
        <v>3</v>
      </c>
      <c r="E11" s="9">
        <v>20112</v>
      </c>
      <c r="F11" s="26">
        <v>27.6</v>
      </c>
      <c r="G11" s="34">
        <v>396567</v>
      </c>
      <c r="H11" s="35" t="s">
        <v>155</v>
      </c>
      <c r="I11" s="34">
        <v>191</v>
      </c>
      <c r="J11" s="36" t="s">
        <v>338</v>
      </c>
      <c r="K11" s="149">
        <v>1</v>
      </c>
      <c r="L11" s="148">
        <v>7</v>
      </c>
      <c r="M11" s="117" t="s">
        <v>337</v>
      </c>
      <c r="N11" s="68"/>
      <c r="O11" s="69"/>
    </row>
    <row r="12" spans="1:15" s="12" customFormat="1" ht="29" x14ac:dyDescent="0.35">
      <c r="A12" s="2" t="s">
        <v>41</v>
      </c>
      <c r="B12" s="25">
        <v>7056</v>
      </c>
      <c r="C12" s="2" t="s">
        <v>101</v>
      </c>
      <c r="D12" s="33" t="s">
        <v>3</v>
      </c>
      <c r="E12" s="9">
        <v>20109</v>
      </c>
      <c r="F12" s="26">
        <v>23.5</v>
      </c>
      <c r="G12" s="34">
        <v>311198</v>
      </c>
      <c r="H12" s="35" t="s">
        <v>155</v>
      </c>
      <c r="I12" s="34">
        <v>191</v>
      </c>
      <c r="J12" s="36" t="s">
        <v>40</v>
      </c>
      <c r="K12" s="149">
        <v>2</v>
      </c>
      <c r="L12" s="148">
        <v>27</v>
      </c>
      <c r="M12" s="108"/>
      <c r="N12" s="68"/>
      <c r="O12" s="69"/>
    </row>
    <row r="13" spans="1:15" ht="29" x14ac:dyDescent="0.35">
      <c r="A13" s="2" t="s">
        <v>43</v>
      </c>
      <c r="B13" s="25">
        <v>10100</v>
      </c>
      <c r="C13" s="2" t="s">
        <v>94</v>
      </c>
      <c r="D13" s="33" t="s">
        <v>3</v>
      </c>
      <c r="E13" s="9">
        <v>20110</v>
      </c>
      <c r="F13" s="26">
        <v>23.22</v>
      </c>
      <c r="G13" s="34">
        <v>347876</v>
      </c>
      <c r="H13" s="35" t="s">
        <v>155</v>
      </c>
      <c r="I13" s="34">
        <v>191</v>
      </c>
      <c r="J13" s="36" t="s">
        <v>42</v>
      </c>
      <c r="K13" s="149">
        <v>1</v>
      </c>
      <c r="L13" s="148">
        <v>15</v>
      </c>
      <c r="M13" s="117" t="s">
        <v>337</v>
      </c>
      <c r="N13" s="68"/>
      <c r="O13" s="69"/>
    </row>
    <row r="14" spans="1:15" ht="29" x14ac:dyDescent="0.35">
      <c r="A14" s="2" t="s">
        <v>44</v>
      </c>
      <c r="B14" s="25">
        <v>9301</v>
      </c>
      <c r="C14" s="2" t="s">
        <v>106</v>
      </c>
      <c r="D14" s="33" t="s">
        <v>3</v>
      </c>
      <c r="E14" s="9">
        <v>20110</v>
      </c>
      <c r="F14" s="26">
        <v>22.72</v>
      </c>
      <c r="G14" s="34">
        <v>305510</v>
      </c>
      <c r="H14" s="35" t="s">
        <v>155</v>
      </c>
      <c r="I14" s="34">
        <v>191</v>
      </c>
      <c r="J14" s="36" t="s">
        <v>424</v>
      </c>
      <c r="K14" s="149">
        <v>1</v>
      </c>
      <c r="L14" s="148">
        <v>13</v>
      </c>
      <c r="M14" s="12"/>
      <c r="N14" s="68"/>
      <c r="O14" s="69"/>
    </row>
    <row r="15" spans="1:15" ht="29" x14ac:dyDescent="0.35">
      <c r="A15" s="2" t="s">
        <v>46</v>
      </c>
      <c r="B15" s="25">
        <v>11120</v>
      </c>
      <c r="C15" s="2" t="s">
        <v>107</v>
      </c>
      <c r="D15" s="33" t="s">
        <v>3</v>
      </c>
      <c r="E15" s="9">
        <v>20109</v>
      </c>
      <c r="F15" s="26">
        <v>21.14</v>
      </c>
      <c r="G15" s="34">
        <v>352030</v>
      </c>
      <c r="H15" s="35" t="s">
        <v>155</v>
      </c>
      <c r="I15" s="34">
        <v>191</v>
      </c>
      <c r="J15" s="36" t="s">
        <v>382</v>
      </c>
      <c r="K15" s="149">
        <v>2</v>
      </c>
      <c r="L15" s="148">
        <v>26</v>
      </c>
      <c r="N15" s="68"/>
      <c r="O15" s="69"/>
    </row>
    <row r="16" spans="1:15" ht="29" x14ac:dyDescent="0.35">
      <c r="A16" s="2" t="s">
        <v>47</v>
      </c>
      <c r="B16" s="25">
        <v>7777</v>
      </c>
      <c r="C16" s="2" t="s">
        <v>108</v>
      </c>
      <c r="D16" s="33" t="s">
        <v>3</v>
      </c>
      <c r="E16" s="9">
        <v>20109</v>
      </c>
      <c r="F16" s="26">
        <v>20.329999999999998</v>
      </c>
      <c r="G16" s="34">
        <v>227465</v>
      </c>
      <c r="H16" s="35" t="s">
        <v>155</v>
      </c>
      <c r="I16" s="34">
        <v>191</v>
      </c>
      <c r="J16" s="36" t="s">
        <v>224</v>
      </c>
      <c r="K16" s="149">
        <v>1</v>
      </c>
      <c r="L16" s="148">
        <v>22</v>
      </c>
      <c r="N16" s="68"/>
      <c r="O16" s="69"/>
    </row>
    <row r="17" spans="1:15" ht="29" x14ac:dyDescent="0.35">
      <c r="A17" s="2" t="s">
        <v>52</v>
      </c>
      <c r="B17" s="25">
        <v>9651</v>
      </c>
      <c r="C17" s="2" t="s">
        <v>92</v>
      </c>
      <c r="D17" s="33" t="s">
        <v>3</v>
      </c>
      <c r="E17" s="9">
        <v>20109</v>
      </c>
      <c r="F17" s="26">
        <v>19.5</v>
      </c>
      <c r="G17" s="34">
        <v>247608</v>
      </c>
      <c r="H17" s="35" t="s">
        <v>155</v>
      </c>
      <c r="I17" s="34">
        <v>191</v>
      </c>
      <c r="J17" s="36" t="s">
        <v>51</v>
      </c>
      <c r="K17" s="149">
        <v>1</v>
      </c>
      <c r="L17" s="148">
        <v>19</v>
      </c>
      <c r="M17" s="117"/>
      <c r="N17" s="68"/>
      <c r="O17" s="69"/>
    </row>
    <row r="18" spans="1:15" ht="29" x14ac:dyDescent="0.35">
      <c r="A18" s="2" t="s">
        <v>53</v>
      </c>
      <c r="B18" s="25">
        <v>9000</v>
      </c>
      <c r="C18" s="2" t="s">
        <v>109</v>
      </c>
      <c r="D18" s="2" t="s">
        <v>3</v>
      </c>
      <c r="E18" s="9">
        <v>20110</v>
      </c>
      <c r="F18" s="26">
        <v>18.75</v>
      </c>
      <c r="G18" s="34">
        <v>409252</v>
      </c>
      <c r="H18" s="35" t="s">
        <v>155</v>
      </c>
      <c r="I18" s="34">
        <v>191</v>
      </c>
      <c r="J18" s="36" t="s">
        <v>54</v>
      </c>
      <c r="K18" s="149">
        <v>2</v>
      </c>
      <c r="L18" s="148">
        <v>12</v>
      </c>
      <c r="M18" s="27"/>
      <c r="N18" s="68"/>
      <c r="O18" s="69"/>
    </row>
    <row r="19" spans="1:15" ht="29" x14ac:dyDescent="0.35">
      <c r="A19" s="2" t="s">
        <v>401</v>
      </c>
      <c r="B19" s="25">
        <v>9750</v>
      </c>
      <c r="C19" s="2" t="s">
        <v>92</v>
      </c>
      <c r="D19" s="2" t="s">
        <v>3</v>
      </c>
      <c r="E19" s="9">
        <v>20109</v>
      </c>
      <c r="F19" s="9">
        <v>12.57</v>
      </c>
      <c r="G19" s="34">
        <v>113431</v>
      </c>
      <c r="H19" s="35" t="s">
        <v>155</v>
      </c>
      <c r="I19" s="34">
        <v>191</v>
      </c>
      <c r="J19" s="36" t="s">
        <v>57</v>
      </c>
      <c r="K19" s="149">
        <v>1</v>
      </c>
      <c r="L19" s="148">
        <v>20</v>
      </c>
      <c r="N19" s="68"/>
      <c r="O19" s="69"/>
    </row>
    <row r="20" spans="1:15" ht="29" x14ac:dyDescent="0.35">
      <c r="A20" s="2" t="s">
        <v>402</v>
      </c>
      <c r="B20" s="25">
        <v>9720</v>
      </c>
      <c r="C20" s="2" t="s">
        <v>112</v>
      </c>
      <c r="D20" s="2" t="s">
        <v>3</v>
      </c>
      <c r="E20" s="9">
        <v>20109</v>
      </c>
      <c r="F20" s="9">
        <v>12.44</v>
      </c>
      <c r="G20" s="34">
        <v>224652</v>
      </c>
      <c r="H20" s="35" t="s">
        <v>155</v>
      </c>
      <c r="I20" s="34">
        <v>191</v>
      </c>
      <c r="J20" s="36" t="s">
        <v>56</v>
      </c>
      <c r="K20" s="149">
        <v>1</v>
      </c>
      <c r="L20" s="148">
        <v>18</v>
      </c>
      <c r="N20" s="68"/>
      <c r="O20" s="69"/>
    </row>
    <row r="21" spans="1:15" ht="29" x14ac:dyDescent="0.35">
      <c r="A21" s="2" t="s">
        <v>58</v>
      </c>
      <c r="B21" s="25">
        <v>9400</v>
      </c>
      <c r="C21" s="2" t="s">
        <v>114</v>
      </c>
      <c r="D21" s="2" t="s">
        <v>3</v>
      </c>
      <c r="E21" s="9">
        <v>20110</v>
      </c>
      <c r="F21" s="9">
        <v>12.4</v>
      </c>
      <c r="G21" s="34">
        <v>127000</v>
      </c>
      <c r="H21" s="35" t="s">
        <v>155</v>
      </c>
      <c r="I21" s="34">
        <v>191</v>
      </c>
      <c r="J21" s="36" t="s">
        <v>425</v>
      </c>
      <c r="K21" s="149">
        <v>1</v>
      </c>
      <c r="L21" s="148">
        <v>14</v>
      </c>
      <c r="N21" s="68"/>
      <c r="O21" s="69"/>
    </row>
    <row r="22" spans="1:15" ht="43.5" x14ac:dyDescent="0.35">
      <c r="A22" s="2" t="s">
        <v>59</v>
      </c>
      <c r="B22" s="25">
        <v>11680</v>
      </c>
      <c r="C22" s="2" t="s">
        <v>110</v>
      </c>
      <c r="D22" s="2" t="s">
        <v>3</v>
      </c>
      <c r="E22" s="9">
        <v>20109</v>
      </c>
      <c r="F22" s="9">
        <v>12</v>
      </c>
      <c r="G22" s="34">
        <v>165230</v>
      </c>
      <c r="H22" s="35" t="s">
        <v>155</v>
      </c>
      <c r="I22" s="34">
        <v>191</v>
      </c>
      <c r="J22" s="38" t="s">
        <v>180</v>
      </c>
      <c r="K22" s="149">
        <v>1</v>
      </c>
      <c r="L22" s="148">
        <v>16</v>
      </c>
      <c r="N22" s="68"/>
      <c r="O22" s="69"/>
    </row>
    <row r="23" spans="1:15" ht="29" x14ac:dyDescent="0.35">
      <c r="A23" s="2" t="s">
        <v>60</v>
      </c>
      <c r="B23" s="25">
        <v>11801</v>
      </c>
      <c r="C23" s="2" t="s">
        <v>116</v>
      </c>
      <c r="D23" s="21" t="s">
        <v>3</v>
      </c>
      <c r="E23" s="9">
        <v>20109</v>
      </c>
      <c r="F23" s="9">
        <v>10.050000000000001</v>
      </c>
      <c r="G23" s="34">
        <v>115600</v>
      </c>
      <c r="H23" s="35" t="s">
        <v>155</v>
      </c>
      <c r="I23" s="34">
        <v>191</v>
      </c>
      <c r="J23" s="36" t="s">
        <v>61</v>
      </c>
      <c r="K23" s="149">
        <v>1</v>
      </c>
      <c r="L23" s="148">
        <v>10</v>
      </c>
      <c r="M23" s="108"/>
      <c r="N23" s="68"/>
      <c r="O23" s="69"/>
    </row>
    <row r="24" spans="1:15" ht="29" x14ac:dyDescent="0.35">
      <c r="A24" s="2" t="s">
        <v>62</v>
      </c>
      <c r="B24" s="25">
        <v>10900</v>
      </c>
      <c r="C24" s="2" t="s">
        <v>115</v>
      </c>
      <c r="D24" s="2" t="s">
        <v>3</v>
      </c>
      <c r="E24" s="9">
        <v>20112</v>
      </c>
      <c r="F24" s="9">
        <v>9.7799999999999994</v>
      </c>
      <c r="G24" s="34">
        <v>161000</v>
      </c>
      <c r="H24" s="35" t="s">
        <v>155</v>
      </c>
      <c r="I24" s="34">
        <v>191</v>
      </c>
      <c r="J24" s="36" t="s">
        <v>63</v>
      </c>
      <c r="K24" s="149">
        <v>1</v>
      </c>
      <c r="L24" s="148">
        <v>5</v>
      </c>
      <c r="N24" s="68"/>
      <c r="O24" s="69"/>
    </row>
    <row r="25" spans="1:15" ht="29" x14ac:dyDescent="0.35">
      <c r="A25" s="2" t="s">
        <v>64</v>
      </c>
      <c r="B25" s="25">
        <v>7510</v>
      </c>
      <c r="C25" s="2" t="s">
        <v>118</v>
      </c>
      <c r="D25" s="2" t="s">
        <v>3</v>
      </c>
      <c r="E25" s="9">
        <v>20109</v>
      </c>
      <c r="F25" s="14">
        <v>9.51</v>
      </c>
      <c r="G25" s="34">
        <v>150000</v>
      </c>
      <c r="H25" s="35" t="s">
        <v>155</v>
      </c>
      <c r="I25" s="34">
        <v>191</v>
      </c>
      <c r="J25" s="36" t="s">
        <v>65</v>
      </c>
      <c r="K25" s="149">
        <v>2</v>
      </c>
      <c r="L25" s="148">
        <v>23</v>
      </c>
      <c r="N25" s="68"/>
      <c r="O25" s="69"/>
    </row>
    <row r="26" spans="1:15" ht="29" x14ac:dyDescent="0.35">
      <c r="A26" s="2" t="s">
        <v>197</v>
      </c>
      <c r="B26" s="25">
        <v>8000</v>
      </c>
      <c r="C26" s="2" t="s">
        <v>198</v>
      </c>
      <c r="D26" s="13" t="s">
        <v>7</v>
      </c>
      <c r="E26" s="32">
        <v>20136</v>
      </c>
      <c r="F26" s="9">
        <v>8.23</v>
      </c>
      <c r="G26" s="34">
        <v>33312</v>
      </c>
      <c r="H26" s="35" t="s">
        <v>155</v>
      </c>
      <c r="I26" s="34">
        <v>191</v>
      </c>
      <c r="J26" s="36" t="s">
        <v>199</v>
      </c>
      <c r="K26" s="149">
        <v>1</v>
      </c>
      <c r="L26" s="148">
        <v>1</v>
      </c>
      <c r="N26" s="68"/>
      <c r="O26" s="69"/>
    </row>
    <row r="27" spans="1:15" ht="43.5" x14ac:dyDescent="0.35">
      <c r="A27" s="2" t="s">
        <v>440</v>
      </c>
      <c r="B27" s="25">
        <v>7600</v>
      </c>
      <c r="C27" s="2" t="s">
        <v>120</v>
      </c>
      <c r="D27" s="2" t="s">
        <v>3</v>
      </c>
      <c r="E27" s="9">
        <v>20109</v>
      </c>
      <c r="F27" s="14">
        <v>7.93</v>
      </c>
      <c r="G27" s="34">
        <v>127700</v>
      </c>
      <c r="H27" s="35" t="s">
        <v>155</v>
      </c>
      <c r="I27" s="34">
        <v>191</v>
      </c>
      <c r="J27" s="36" t="s">
        <v>441</v>
      </c>
      <c r="K27" s="149">
        <v>1</v>
      </c>
      <c r="L27" s="148">
        <v>11</v>
      </c>
      <c r="M27" s="117" t="s">
        <v>442</v>
      </c>
      <c r="N27" s="68"/>
      <c r="O27" s="69"/>
    </row>
    <row r="28" spans="1:15" ht="43.5" x14ac:dyDescent="0.35">
      <c r="A28" s="2" t="s">
        <v>66</v>
      </c>
      <c r="B28" s="25">
        <v>11800</v>
      </c>
      <c r="C28" s="2" t="s">
        <v>116</v>
      </c>
      <c r="D28" s="2" t="s">
        <v>3</v>
      </c>
      <c r="E28" s="9">
        <v>20109</v>
      </c>
      <c r="F28" s="14">
        <v>7.85</v>
      </c>
      <c r="G28" s="34">
        <v>123534</v>
      </c>
      <c r="H28" s="35" t="s">
        <v>155</v>
      </c>
      <c r="I28" s="34">
        <v>191</v>
      </c>
      <c r="J28" s="36" t="s">
        <v>67</v>
      </c>
      <c r="K28" s="149">
        <v>1</v>
      </c>
      <c r="L28" s="148">
        <v>9</v>
      </c>
      <c r="N28" s="68"/>
      <c r="O28" s="69"/>
    </row>
    <row r="29" spans="1:15" ht="43.5" x14ac:dyDescent="0.35">
      <c r="A29" s="2" t="s">
        <v>68</v>
      </c>
      <c r="B29" s="25">
        <v>7505</v>
      </c>
      <c r="C29" s="2" t="s">
        <v>121</v>
      </c>
      <c r="D29" s="2" t="s">
        <v>3</v>
      </c>
      <c r="E29" s="9">
        <v>20109</v>
      </c>
      <c r="F29" s="14">
        <v>7.66</v>
      </c>
      <c r="G29" s="34">
        <v>109543</v>
      </c>
      <c r="H29" s="35" t="s">
        <v>155</v>
      </c>
      <c r="I29" s="34">
        <v>191</v>
      </c>
      <c r="J29" s="36" t="s">
        <v>69</v>
      </c>
      <c r="K29" s="149">
        <v>1</v>
      </c>
      <c r="L29" s="148">
        <v>24</v>
      </c>
      <c r="N29" s="68"/>
      <c r="O29" s="69"/>
    </row>
    <row r="30" spans="1:15" ht="29.5" thickBot="1" x14ac:dyDescent="0.4">
      <c r="A30" s="2" t="s">
        <v>70</v>
      </c>
      <c r="B30" s="25">
        <v>7400</v>
      </c>
      <c r="C30" s="2" t="s">
        <v>122</v>
      </c>
      <c r="D30" s="163" t="s">
        <v>3</v>
      </c>
      <c r="E30" s="62">
        <v>20109</v>
      </c>
      <c r="F30" s="164">
        <v>7.31</v>
      </c>
      <c r="G30" s="34">
        <v>109800</v>
      </c>
      <c r="H30" s="35" t="s">
        <v>155</v>
      </c>
      <c r="I30" s="34">
        <v>191</v>
      </c>
      <c r="J30" s="36" t="s">
        <v>71</v>
      </c>
      <c r="K30" s="149">
        <v>1</v>
      </c>
      <c r="L30" s="148">
        <v>21</v>
      </c>
      <c r="N30" s="68"/>
      <c r="O30" s="69"/>
    </row>
    <row r="31" spans="1:15" ht="26.25" customHeight="1" thickBot="1" x14ac:dyDescent="0.4">
      <c r="A31" s="39"/>
      <c r="B31" s="40"/>
      <c r="C31" s="39"/>
      <c r="D31" s="179" t="s">
        <v>188</v>
      </c>
      <c r="E31" s="180"/>
      <c r="F31" s="63">
        <f>AVERAGE(F5:F30)</f>
        <v>22.733846153846148</v>
      </c>
      <c r="G31" s="41"/>
      <c r="H31" s="42"/>
      <c r="I31" s="43"/>
      <c r="J31" s="44"/>
      <c r="K31" s="44"/>
      <c r="L31" s="44"/>
    </row>
    <row r="32" spans="1:15" x14ac:dyDescent="0.35">
      <c r="A32" s="20" t="s">
        <v>23</v>
      </c>
      <c r="D32" s="16" t="s">
        <v>158</v>
      </c>
    </row>
    <row r="33" spans="1:6" x14ac:dyDescent="0.35">
      <c r="A33" s="47">
        <v>191</v>
      </c>
      <c r="B33" s="19" t="s">
        <v>34</v>
      </c>
      <c r="D33" s="139" t="s">
        <v>311</v>
      </c>
      <c r="F33" s="16"/>
    </row>
    <row r="34" spans="1:6" x14ac:dyDescent="0.35">
      <c r="D34" s="145" t="s">
        <v>371</v>
      </c>
    </row>
  </sheetData>
  <sortState ref="A5:O30">
    <sortCondition descending="1" ref="F5:F30"/>
  </sortState>
  <mergeCells count="6">
    <mergeCell ref="D31:E31"/>
    <mergeCell ref="A3:L3"/>
    <mergeCell ref="E1:G1"/>
    <mergeCell ref="E2:G2"/>
    <mergeCell ref="A1:D1"/>
    <mergeCell ref="A2:D2"/>
  </mergeCells>
  <conditionalFormatting sqref="A14">
    <cfRule type="duplicateValues" dxfId="322" priority="66"/>
  </conditionalFormatting>
  <conditionalFormatting sqref="B15">
    <cfRule type="duplicateValues" dxfId="321" priority="49"/>
  </conditionalFormatting>
  <conditionalFormatting sqref="G8:G29">
    <cfRule type="cellIs" dxfId="320" priority="39" operator="equal">
      <formula>"???"</formula>
    </cfRule>
  </conditionalFormatting>
  <conditionalFormatting sqref="A32">
    <cfRule type="duplicateValues" dxfId="319" priority="33"/>
  </conditionalFormatting>
  <conditionalFormatting sqref="H5:H30">
    <cfRule type="containsText" dxfId="318" priority="24" operator="containsText" text="04319 (Data Centers)">
      <formula>NOT(ISERROR(SEARCH("04319 (Data Centers)",H5)))</formula>
    </cfRule>
    <cfRule type="notContainsText" dxfId="317" priority="26" operator="notContains" text="04319 (Data Centers)">
      <formula>ISERROR(SEARCH("04319 (Data Centers)",H5))</formula>
    </cfRule>
  </conditionalFormatting>
  <conditionalFormatting sqref="G5:G30">
    <cfRule type="cellIs" dxfId="316" priority="21" operator="lessThan">
      <formula>1414643</formula>
    </cfRule>
  </conditionalFormatting>
  <conditionalFormatting sqref="A34:A1048576 A4:A13">
    <cfRule type="duplicateValues" dxfId="315" priority="68"/>
  </conditionalFormatting>
  <conditionalFormatting sqref="B16:B19">
    <cfRule type="duplicateValues" dxfId="314" priority="335"/>
  </conditionalFormatting>
  <conditionalFormatting sqref="A15:A19">
    <cfRule type="duplicateValues" dxfId="313" priority="337"/>
  </conditionalFormatting>
  <conditionalFormatting sqref="A20:A29">
    <cfRule type="duplicateValues" dxfId="312" priority="451"/>
  </conditionalFormatting>
  <conditionalFormatting sqref="A30:A31">
    <cfRule type="duplicateValues" dxfId="311" priority="454"/>
  </conditionalFormatting>
  <conditionalFormatting sqref="A5:A31">
    <cfRule type="duplicateValues" dxfId="310" priority="1337"/>
  </conditionalFormatting>
  <conditionalFormatting sqref="I5:I30">
    <cfRule type="cellIs" dxfId="309" priority="10" operator="lessThan">
      <formula>1414643</formula>
    </cfRule>
  </conditionalFormatting>
  <conditionalFormatting sqref="A33">
    <cfRule type="cellIs" dxfId="308" priority="9" operator="lessThan">
      <formula>1414643</formula>
    </cfRule>
  </conditionalFormatting>
  <conditionalFormatting sqref="A32">
    <cfRule type="duplicateValues" dxfId="307" priority="1651"/>
  </conditionalFormatting>
  <hyperlinks>
    <hyperlink ref="H1" r:id="rId1"/>
    <hyperlink ref="D34" r:id="rId2"/>
    <hyperlink ref="M27" r:id="rId3"/>
    <hyperlink ref="M8" r:id="rId4"/>
    <hyperlink ref="M13" r:id="rId5"/>
    <hyperlink ref="M11" r:id="rId6"/>
  </hyperlinks>
  <pageMargins left="0.25" right="0.25" top="0.25" bottom="0.25" header="0.3" footer="0.3"/>
  <pageSetup scale="97"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73"/>
  <sheetViews>
    <sheetView zoomScaleNormal="100" workbookViewId="0">
      <pane ySplit="4" topLeftCell="A5" activePane="bottomLeft" state="frozen"/>
      <selection pane="bottomLeft" activeCell="A4" sqref="A4"/>
    </sheetView>
  </sheetViews>
  <sheetFormatPr defaultRowHeight="14.5" x14ac:dyDescent="0.35"/>
  <cols>
    <col min="1" max="1" width="12.54296875" style="16" customWidth="1"/>
    <col min="2" max="2" width="6.26953125" style="16" customWidth="1"/>
    <col min="3" max="3" width="22.54296875" style="16" bestFit="1" customWidth="1"/>
    <col min="4" max="4" width="13.81640625" style="16" customWidth="1"/>
    <col min="5" max="5" width="6.54296875" style="15" bestFit="1" customWidth="1"/>
    <col min="6" max="6" width="9.1796875" style="15" bestFit="1" customWidth="1"/>
    <col min="7" max="7" width="11.81640625" style="15" customWidth="1"/>
    <col min="8" max="8" width="12.54296875" style="17" bestFit="1" customWidth="1"/>
    <col min="9" max="9" width="5.81640625" style="4" bestFit="1" customWidth="1"/>
    <col min="10" max="10" width="33.1796875" customWidth="1"/>
    <col min="11" max="11" width="5.81640625" style="108" customWidth="1"/>
    <col min="12" max="12" width="29.7265625" customWidth="1"/>
  </cols>
  <sheetData>
    <row r="1" spans="1:21" ht="19" thickBot="1" x14ac:dyDescent="0.4">
      <c r="A1" s="190" t="s">
        <v>392</v>
      </c>
      <c r="B1" s="191"/>
      <c r="C1" s="191"/>
      <c r="D1" s="192"/>
      <c r="E1" s="184">
        <f>SUM(G5:G69)</f>
        <v>38023042</v>
      </c>
      <c r="F1" s="185"/>
      <c r="G1" s="186"/>
      <c r="H1" s="53" t="s">
        <v>130</v>
      </c>
      <c r="I1" s="54"/>
      <c r="J1" s="146"/>
      <c r="K1" s="55"/>
    </row>
    <row r="2" spans="1:21" ht="19" thickBot="1" x14ac:dyDescent="0.4">
      <c r="A2" s="190" t="s">
        <v>183</v>
      </c>
      <c r="B2" s="191"/>
      <c r="C2" s="191"/>
      <c r="D2" s="192"/>
      <c r="E2" s="187">
        <f>SUM(F5:F69)</f>
        <v>2184.8457600000006</v>
      </c>
      <c r="F2" s="188"/>
      <c r="G2" s="189"/>
      <c r="H2" s="56" t="s">
        <v>164</v>
      </c>
      <c r="I2" s="57"/>
      <c r="J2" s="147"/>
      <c r="K2" s="58"/>
    </row>
    <row r="3" spans="1:21" ht="24" thickBot="1" x14ac:dyDescent="0.4">
      <c r="A3" s="181" t="s">
        <v>181</v>
      </c>
      <c r="B3" s="182"/>
      <c r="C3" s="182"/>
      <c r="D3" s="182"/>
      <c r="E3" s="182"/>
      <c r="F3" s="182"/>
      <c r="G3" s="182"/>
      <c r="H3" s="182"/>
      <c r="I3" s="182"/>
      <c r="J3" s="182"/>
      <c r="K3" s="183"/>
    </row>
    <row r="4" spans="1:21" s="1" customFormat="1" ht="29" x14ac:dyDescent="0.35">
      <c r="A4" s="5" t="s">
        <v>0</v>
      </c>
      <c r="B4" s="5" t="s">
        <v>88</v>
      </c>
      <c r="C4" s="5" t="s">
        <v>13</v>
      </c>
      <c r="D4" s="5" t="s">
        <v>1</v>
      </c>
      <c r="E4" s="5" t="s">
        <v>2</v>
      </c>
      <c r="F4" s="5" t="s">
        <v>127</v>
      </c>
      <c r="G4" s="5" t="s">
        <v>184</v>
      </c>
      <c r="H4" s="6" t="s">
        <v>49</v>
      </c>
      <c r="I4" s="7" t="s">
        <v>32</v>
      </c>
      <c r="J4" s="5" t="s">
        <v>22</v>
      </c>
      <c r="K4" s="5" t="s">
        <v>381</v>
      </c>
      <c r="L4" s="138" t="s">
        <v>452</v>
      </c>
    </row>
    <row r="5" spans="1:21" s="27" customFormat="1" ht="29" x14ac:dyDescent="0.35">
      <c r="A5" s="28" t="s">
        <v>15</v>
      </c>
      <c r="B5" s="29">
        <v>13001</v>
      </c>
      <c r="C5" s="28" t="s">
        <v>90</v>
      </c>
      <c r="D5" s="28" t="s">
        <v>7</v>
      </c>
      <c r="E5" s="32">
        <v>20136</v>
      </c>
      <c r="F5" s="30">
        <v>253.92</v>
      </c>
      <c r="G5" s="34">
        <v>2502270</v>
      </c>
      <c r="H5" s="35" t="s">
        <v>155</v>
      </c>
      <c r="I5" s="31">
        <v>971</v>
      </c>
      <c r="J5" s="91" t="s">
        <v>366</v>
      </c>
      <c r="K5" s="148">
        <v>108</v>
      </c>
      <c r="L5" s="114" t="s">
        <v>406</v>
      </c>
      <c r="N5" s="71"/>
    </row>
    <row r="6" spans="1:21" s="27" customFormat="1" ht="43.5" x14ac:dyDescent="0.35">
      <c r="A6" s="2" t="s">
        <v>156</v>
      </c>
      <c r="B6" s="29">
        <v>6201</v>
      </c>
      <c r="C6" s="28" t="s">
        <v>101</v>
      </c>
      <c r="D6" s="13" t="s">
        <v>7</v>
      </c>
      <c r="E6" s="32">
        <v>20136</v>
      </c>
      <c r="F6" s="30">
        <v>181.29</v>
      </c>
      <c r="G6" s="34">
        <v>10200000</v>
      </c>
      <c r="H6" s="37" t="s">
        <v>129</v>
      </c>
      <c r="I6" s="31">
        <v>971</v>
      </c>
      <c r="J6" s="23" t="s">
        <v>409</v>
      </c>
      <c r="K6" s="148">
        <v>113</v>
      </c>
      <c r="L6" s="137" t="s">
        <v>276</v>
      </c>
      <c r="N6" s="109"/>
    </row>
    <row r="7" spans="1:21" s="10" customFormat="1" ht="52" x14ac:dyDescent="0.35">
      <c r="A7" s="2" t="s">
        <v>128</v>
      </c>
      <c r="B7" s="25">
        <v>13490</v>
      </c>
      <c r="C7" s="2" t="s">
        <v>91</v>
      </c>
      <c r="D7" s="13" t="s">
        <v>7</v>
      </c>
      <c r="E7" s="32">
        <v>20136</v>
      </c>
      <c r="F7" s="26">
        <v>117.29</v>
      </c>
      <c r="G7" s="98" t="s">
        <v>275</v>
      </c>
      <c r="H7" s="37" t="s">
        <v>129</v>
      </c>
      <c r="I7" s="3">
        <v>972</v>
      </c>
      <c r="J7" s="36" t="s">
        <v>219</v>
      </c>
      <c r="K7" s="148">
        <v>109</v>
      </c>
      <c r="L7" s="144" t="s">
        <v>276</v>
      </c>
      <c r="M7" s="27"/>
      <c r="N7" s="71"/>
      <c r="O7" s="27"/>
      <c r="P7" s="27"/>
      <c r="Q7" s="27"/>
      <c r="R7" s="27"/>
      <c r="S7" s="27"/>
      <c r="T7" s="27"/>
      <c r="U7" s="27"/>
    </row>
    <row r="8" spans="1:21" s="27" customFormat="1" ht="29" x14ac:dyDescent="0.35">
      <c r="A8" s="28" t="s">
        <v>16</v>
      </c>
      <c r="B8" s="29">
        <v>8613</v>
      </c>
      <c r="C8" s="28" t="s">
        <v>93</v>
      </c>
      <c r="D8" s="28" t="s">
        <v>7</v>
      </c>
      <c r="E8" s="32">
        <v>20136</v>
      </c>
      <c r="F8" s="30">
        <v>112.48</v>
      </c>
      <c r="G8" s="34">
        <v>3650157</v>
      </c>
      <c r="H8" s="35" t="s">
        <v>155</v>
      </c>
      <c r="I8" s="31">
        <v>971</v>
      </c>
      <c r="J8" s="36" t="s">
        <v>411</v>
      </c>
      <c r="K8" s="148">
        <v>105</v>
      </c>
      <c r="L8" s="113" t="s">
        <v>369</v>
      </c>
      <c r="M8" s="108"/>
      <c r="N8" s="71"/>
      <c r="O8" s="108"/>
      <c r="P8" s="108"/>
      <c r="Q8" s="108"/>
      <c r="R8" s="108"/>
      <c r="S8" s="108"/>
      <c r="T8" s="108"/>
      <c r="U8" s="108"/>
    </row>
    <row r="9" spans="1:21" ht="58" x14ac:dyDescent="0.35">
      <c r="A9" s="2" t="s">
        <v>464</v>
      </c>
      <c r="B9" s="25">
        <v>13700</v>
      </c>
      <c r="C9" s="2" t="s">
        <v>159</v>
      </c>
      <c r="D9" s="2" t="s">
        <v>12</v>
      </c>
      <c r="E9" s="9">
        <v>20155</v>
      </c>
      <c r="F9" s="26">
        <v>101.52</v>
      </c>
      <c r="G9" s="34">
        <v>3000000</v>
      </c>
      <c r="H9" s="35" t="s">
        <v>155</v>
      </c>
      <c r="I9" s="3">
        <v>971</v>
      </c>
      <c r="J9" s="36" t="s">
        <v>463</v>
      </c>
      <c r="K9" s="148">
        <v>119</v>
      </c>
      <c r="L9" s="140" t="s">
        <v>369</v>
      </c>
      <c r="M9" s="10"/>
      <c r="N9" s="71"/>
      <c r="O9" s="10"/>
      <c r="P9" s="10"/>
      <c r="Q9" s="117" t="s">
        <v>384</v>
      </c>
      <c r="R9" s="10"/>
      <c r="S9" s="10"/>
      <c r="T9" s="10"/>
      <c r="U9" s="10"/>
    </row>
    <row r="10" spans="1:21" s="27" customFormat="1" ht="43.5" x14ac:dyDescent="0.35">
      <c r="A10" s="28" t="s">
        <v>17</v>
      </c>
      <c r="B10" s="29">
        <v>14300</v>
      </c>
      <c r="C10" s="28" t="s">
        <v>160</v>
      </c>
      <c r="D10" s="28" t="s">
        <v>12</v>
      </c>
      <c r="E10" s="32">
        <v>20155</v>
      </c>
      <c r="F10" s="30">
        <v>96.95</v>
      </c>
      <c r="G10" s="34">
        <v>2957680</v>
      </c>
      <c r="H10" s="35" t="s">
        <v>155</v>
      </c>
      <c r="I10" s="31">
        <v>971</v>
      </c>
      <c r="J10" s="36" t="s">
        <v>431</v>
      </c>
      <c r="K10" s="148">
        <v>115</v>
      </c>
      <c r="L10" s="115" t="s">
        <v>272</v>
      </c>
      <c r="N10" s="71"/>
      <c r="U10" s="117" t="s">
        <v>385</v>
      </c>
    </row>
    <row r="11" spans="1:21" s="27" customFormat="1" ht="29" x14ac:dyDescent="0.35">
      <c r="A11" s="33" t="s">
        <v>234</v>
      </c>
      <c r="B11" s="29">
        <v>10400</v>
      </c>
      <c r="C11" s="28" t="s">
        <v>94</v>
      </c>
      <c r="D11" s="33" t="s">
        <v>3</v>
      </c>
      <c r="E11" s="9">
        <v>20110</v>
      </c>
      <c r="F11" s="26">
        <v>85.37</v>
      </c>
      <c r="G11" s="124">
        <v>800000</v>
      </c>
      <c r="H11" s="35" t="s">
        <v>155</v>
      </c>
      <c r="I11" s="3">
        <v>971</v>
      </c>
      <c r="J11" s="36" t="s">
        <v>372</v>
      </c>
      <c r="K11" s="148">
        <v>141</v>
      </c>
      <c r="L11" s="121" t="s">
        <v>336</v>
      </c>
      <c r="N11" s="109"/>
    </row>
    <row r="12" spans="1:21" s="27" customFormat="1" ht="29" x14ac:dyDescent="0.35">
      <c r="A12" s="33" t="s">
        <v>26</v>
      </c>
      <c r="B12" s="33">
        <v>8008</v>
      </c>
      <c r="C12" s="33" t="s">
        <v>95</v>
      </c>
      <c r="D12" s="33" t="s">
        <v>7</v>
      </c>
      <c r="E12" s="9">
        <v>20136</v>
      </c>
      <c r="F12" s="125">
        <v>83</v>
      </c>
      <c r="G12" s="124" t="s">
        <v>182</v>
      </c>
      <c r="H12" s="35" t="s">
        <v>155</v>
      </c>
      <c r="I12" s="3">
        <v>971</v>
      </c>
      <c r="J12" s="160" t="s">
        <v>454</v>
      </c>
      <c r="K12" s="148"/>
      <c r="L12" s="121"/>
      <c r="N12" s="109"/>
    </row>
    <row r="13" spans="1:21" s="27" customFormat="1" ht="39" x14ac:dyDescent="0.35">
      <c r="A13" s="13" t="s">
        <v>28</v>
      </c>
      <c r="B13" s="29">
        <v>13301</v>
      </c>
      <c r="C13" s="28" t="s">
        <v>98</v>
      </c>
      <c r="D13" s="13" t="s">
        <v>7</v>
      </c>
      <c r="E13" s="32">
        <v>20136</v>
      </c>
      <c r="F13" s="30">
        <v>67.2</v>
      </c>
      <c r="G13" s="98" t="s">
        <v>365</v>
      </c>
      <c r="H13" s="35" t="s">
        <v>155</v>
      </c>
      <c r="I13" s="31">
        <v>971</v>
      </c>
      <c r="J13" s="36" t="s">
        <v>412</v>
      </c>
      <c r="K13" s="148">
        <v>101</v>
      </c>
      <c r="L13" s="116"/>
      <c r="M13" s="11"/>
      <c r="N13" s="109"/>
      <c r="O13" s="11"/>
      <c r="P13" s="11"/>
      <c r="Q13" s="11"/>
      <c r="R13" s="11"/>
      <c r="S13" s="11"/>
    </row>
    <row r="14" spans="1:21" s="11" customFormat="1" ht="29" x14ac:dyDescent="0.35">
      <c r="A14" s="13" t="s">
        <v>235</v>
      </c>
      <c r="B14" s="29">
        <v>10000</v>
      </c>
      <c r="C14" s="28" t="s">
        <v>100</v>
      </c>
      <c r="D14" s="13" t="s">
        <v>3</v>
      </c>
      <c r="E14" s="32">
        <v>20110</v>
      </c>
      <c r="F14" s="30">
        <v>61.47</v>
      </c>
      <c r="G14" s="124">
        <v>880000</v>
      </c>
      <c r="H14" s="35" t="s">
        <v>155</v>
      </c>
      <c r="I14" s="31">
        <v>971</v>
      </c>
      <c r="J14" s="36" t="s">
        <v>18</v>
      </c>
      <c r="K14" s="148">
        <v>128</v>
      </c>
      <c r="L14" s="121" t="s">
        <v>312</v>
      </c>
      <c r="N14" s="71"/>
    </row>
    <row r="15" spans="1:21" s="11" customFormat="1" ht="52" x14ac:dyDescent="0.35">
      <c r="A15" s="13" t="s">
        <v>14</v>
      </c>
      <c r="B15" s="13">
        <v>5945</v>
      </c>
      <c r="C15" s="13" t="s">
        <v>101</v>
      </c>
      <c r="D15" s="13" t="s">
        <v>12</v>
      </c>
      <c r="E15" s="32">
        <v>20155</v>
      </c>
      <c r="F15" s="30">
        <v>58.54</v>
      </c>
      <c r="G15" s="98" t="s">
        <v>275</v>
      </c>
      <c r="H15" s="35" t="s">
        <v>155</v>
      </c>
      <c r="I15" s="31">
        <v>972</v>
      </c>
      <c r="J15" s="36" t="s">
        <v>220</v>
      </c>
      <c r="K15" s="148">
        <v>112</v>
      </c>
      <c r="L15" s="123" t="s">
        <v>451</v>
      </c>
      <c r="M15" s="27"/>
      <c r="N15" s="109"/>
      <c r="O15" s="27"/>
      <c r="P15" s="27"/>
      <c r="Q15" s="27"/>
      <c r="R15" s="27"/>
      <c r="S15" s="27"/>
      <c r="T15" s="8"/>
      <c r="U15" s="8"/>
    </row>
    <row r="16" spans="1:21" s="8" customFormat="1" ht="52" x14ac:dyDescent="0.35">
      <c r="A16" s="13" t="s">
        <v>157</v>
      </c>
      <c r="B16" s="13">
        <v>5845</v>
      </c>
      <c r="C16" s="13" t="s">
        <v>101</v>
      </c>
      <c r="D16" s="13" t="s">
        <v>7</v>
      </c>
      <c r="E16" s="32">
        <v>20136</v>
      </c>
      <c r="F16" s="30">
        <v>58.53</v>
      </c>
      <c r="G16" s="98" t="s">
        <v>275</v>
      </c>
      <c r="H16" s="37" t="s">
        <v>129</v>
      </c>
      <c r="I16" s="31">
        <v>972</v>
      </c>
      <c r="J16" s="36" t="s">
        <v>299</v>
      </c>
      <c r="K16" s="148">
        <v>111</v>
      </c>
      <c r="L16" s="123" t="s">
        <v>298</v>
      </c>
      <c r="N16" s="71"/>
      <c r="T16" s="11"/>
      <c r="U16" s="11"/>
    </row>
    <row r="17" spans="1:21" s="27" customFormat="1" ht="29" x14ac:dyDescent="0.35">
      <c r="A17" s="28" t="s">
        <v>132</v>
      </c>
      <c r="B17" s="29">
        <v>11951</v>
      </c>
      <c r="C17" s="28" t="s">
        <v>196</v>
      </c>
      <c r="D17" s="28" t="s">
        <v>3</v>
      </c>
      <c r="E17" s="32">
        <v>20109</v>
      </c>
      <c r="F17" s="30">
        <v>51.21</v>
      </c>
      <c r="G17" s="34">
        <v>389425</v>
      </c>
      <c r="H17" s="35" t="s">
        <v>155</v>
      </c>
      <c r="I17" s="22">
        <v>971</v>
      </c>
      <c r="J17" s="36" t="s">
        <v>135</v>
      </c>
      <c r="K17" s="148">
        <v>149</v>
      </c>
      <c r="L17" s="112"/>
      <c r="N17" s="71"/>
    </row>
    <row r="18" spans="1:21" s="27" customFormat="1" ht="43.5" x14ac:dyDescent="0.35">
      <c r="A18" s="28" t="s">
        <v>443</v>
      </c>
      <c r="B18" s="13">
        <v>14403</v>
      </c>
      <c r="C18" s="13" t="s">
        <v>160</v>
      </c>
      <c r="D18" s="13" t="s">
        <v>12</v>
      </c>
      <c r="E18" s="32">
        <v>20155</v>
      </c>
      <c r="F18" s="30">
        <v>45.46</v>
      </c>
      <c r="G18" s="34">
        <v>1188143</v>
      </c>
      <c r="H18" s="35" t="s">
        <v>155</v>
      </c>
      <c r="I18" s="31">
        <v>972</v>
      </c>
      <c r="J18" s="36" t="s">
        <v>408</v>
      </c>
      <c r="K18" s="148">
        <v>118</v>
      </c>
      <c r="L18" s="115" t="s">
        <v>271</v>
      </c>
      <c r="N18" s="71"/>
      <c r="T18" s="121" t="s">
        <v>369</v>
      </c>
    </row>
    <row r="19" spans="1:21" s="27" customFormat="1" ht="29" x14ac:dyDescent="0.35">
      <c r="A19" s="13" t="s">
        <v>388</v>
      </c>
      <c r="B19" s="13">
        <v>10145</v>
      </c>
      <c r="C19" s="13" t="s">
        <v>387</v>
      </c>
      <c r="D19" s="13" t="s">
        <v>7</v>
      </c>
      <c r="E19" s="32">
        <v>20136</v>
      </c>
      <c r="F19" s="30">
        <v>41.14</v>
      </c>
      <c r="G19" s="34">
        <v>637282</v>
      </c>
      <c r="H19" s="35" t="s">
        <v>155</v>
      </c>
      <c r="I19" s="31">
        <v>690</v>
      </c>
      <c r="J19" s="36" t="s">
        <v>389</v>
      </c>
      <c r="K19" s="148">
        <v>102</v>
      </c>
      <c r="L19" s="121" t="s">
        <v>369</v>
      </c>
      <c r="M19" s="108"/>
      <c r="N19" s="71"/>
      <c r="O19" s="108"/>
      <c r="P19" s="108"/>
      <c r="Q19" s="108"/>
      <c r="R19" s="108"/>
      <c r="S19" s="108"/>
      <c r="T19" s="108"/>
      <c r="U19" s="108"/>
    </row>
    <row r="20" spans="1:21" s="27" customFormat="1" ht="29" x14ac:dyDescent="0.35">
      <c r="A20" s="13" t="s">
        <v>10</v>
      </c>
      <c r="B20" s="13">
        <v>11314</v>
      </c>
      <c r="C20" s="13" t="s">
        <v>103</v>
      </c>
      <c r="D20" s="13" t="s">
        <v>3</v>
      </c>
      <c r="E20" s="32">
        <v>20109</v>
      </c>
      <c r="F20" s="30">
        <v>40.474299999999999</v>
      </c>
      <c r="G20" s="124">
        <v>531737</v>
      </c>
      <c r="H20" s="35" t="s">
        <v>155</v>
      </c>
      <c r="I20" s="31">
        <v>971</v>
      </c>
      <c r="J20" s="70" t="s">
        <v>410</v>
      </c>
      <c r="K20" s="148">
        <v>125</v>
      </c>
      <c r="L20" s="121" t="s">
        <v>283</v>
      </c>
      <c r="N20" s="109"/>
    </row>
    <row r="21" spans="1:21" s="27" customFormat="1" ht="43.5" x14ac:dyDescent="0.35">
      <c r="A21" s="13" t="s">
        <v>11</v>
      </c>
      <c r="B21" s="13">
        <v>10940</v>
      </c>
      <c r="C21" s="13" t="s">
        <v>104</v>
      </c>
      <c r="D21" s="13" t="s">
        <v>3</v>
      </c>
      <c r="E21" s="32">
        <v>20112</v>
      </c>
      <c r="F21" s="30">
        <v>35.601300000000002</v>
      </c>
      <c r="G21" s="34">
        <v>369600</v>
      </c>
      <c r="H21" s="35" t="s">
        <v>155</v>
      </c>
      <c r="I21" s="31">
        <v>971</v>
      </c>
      <c r="J21" s="36" t="s">
        <v>368</v>
      </c>
      <c r="K21" s="148">
        <v>124</v>
      </c>
      <c r="L21" s="112"/>
      <c r="N21" s="71"/>
    </row>
    <row r="22" spans="1:21" s="27" customFormat="1" ht="43.5" x14ac:dyDescent="0.35">
      <c r="A22" s="33" t="s">
        <v>395</v>
      </c>
      <c r="B22" s="13">
        <v>9101</v>
      </c>
      <c r="C22" s="13" t="s">
        <v>106</v>
      </c>
      <c r="D22" s="28" t="s">
        <v>3</v>
      </c>
      <c r="E22" s="32">
        <v>20110</v>
      </c>
      <c r="F22" s="125">
        <v>34.119999999999997</v>
      </c>
      <c r="G22" s="124">
        <v>602000</v>
      </c>
      <c r="H22" s="35" t="s">
        <v>155</v>
      </c>
      <c r="I22" s="31">
        <v>971</v>
      </c>
      <c r="J22" s="36" t="s">
        <v>282</v>
      </c>
      <c r="K22" s="148">
        <v>135</v>
      </c>
      <c r="L22" s="117" t="s">
        <v>301</v>
      </c>
      <c r="N22" s="109"/>
    </row>
    <row r="23" spans="1:21" s="27" customFormat="1" ht="29" x14ac:dyDescent="0.35">
      <c r="A23" s="13" t="s">
        <v>9</v>
      </c>
      <c r="B23" s="13">
        <v>9480</v>
      </c>
      <c r="C23" s="13" t="s">
        <v>105</v>
      </c>
      <c r="D23" s="13" t="s">
        <v>3</v>
      </c>
      <c r="E23" s="32">
        <v>20110</v>
      </c>
      <c r="F23" s="30">
        <v>33.030549999999998</v>
      </c>
      <c r="G23" s="124">
        <v>270834</v>
      </c>
      <c r="H23" s="35" t="s">
        <v>155</v>
      </c>
      <c r="I23" s="31">
        <v>972</v>
      </c>
      <c r="J23" s="162" t="s">
        <v>428</v>
      </c>
      <c r="K23" s="148">
        <v>138</v>
      </c>
      <c r="L23" s="117"/>
      <c r="N23" s="71"/>
    </row>
    <row r="24" spans="1:21" s="27" customFormat="1" ht="29" x14ac:dyDescent="0.35">
      <c r="A24" s="13" t="s">
        <v>237</v>
      </c>
      <c r="B24" s="13">
        <v>9650</v>
      </c>
      <c r="C24" s="13" t="s">
        <v>92</v>
      </c>
      <c r="D24" s="13" t="s">
        <v>3</v>
      </c>
      <c r="E24" s="32">
        <v>20109</v>
      </c>
      <c r="F24" s="30">
        <v>31.686199999999999</v>
      </c>
      <c r="G24" s="124">
        <v>4000000</v>
      </c>
      <c r="H24" s="35" t="s">
        <v>155</v>
      </c>
      <c r="I24" s="31">
        <v>971</v>
      </c>
      <c r="J24" s="161" t="s">
        <v>417</v>
      </c>
      <c r="K24" s="148">
        <v>144</v>
      </c>
      <c r="L24" s="121" t="s">
        <v>415</v>
      </c>
      <c r="N24" s="109"/>
    </row>
    <row r="25" spans="1:21" ht="29" x14ac:dyDescent="0.35">
      <c r="A25" s="13" t="s">
        <v>315</v>
      </c>
      <c r="B25" s="13">
        <v>9680</v>
      </c>
      <c r="C25" s="13" t="s">
        <v>97</v>
      </c>
      <c r="D25" s="13" t="s">
        <v>3</v>
      </c>
      <c r="E25" s="32">
        <v>20110</v>
      </c>
      <c r="F25" s="125">
        <v>31.06</v>
      </c>
      <c r="G25" s="34">
        <v>223757</v>
      </c>
      <c r="H25" s="35" t="s">
        <v>155</v>
      </c>
      <c r="I25" s="31">
        <v>972</v>
      </c>
      <c r="J25" s="162" t="s">
        <v>316</v>
      </c>
      <c r="K25" s="148">
        <v>145</v>
      </c>
      <c r="L25" s="121"/>
      <c r="M25" s="27"/>
      <c r="N25" s="71"/>
      <c r="O25" s="27"/>
      <c r="P25" s="27"/>
      <c r="Q25" s="27"/>
      <c r="R25" s="27"/>
      <c r="S25" s="121" t="s">
        <v>314</v>
      </c>
      <c r="T25" s="27"/>
      <c r="U25" s="27"/>
    </row>
    <row r="26" spans="1:21" s="108" customFormat="1" ht="52" x14ac:dyDescent="0.35">
      <c r="A26" s="13" t="s">
        <v>5</v>
      </c>
      <c r="B26" s="13">
        <v>9530</v>
      </c>
      <c r="C26" s="13" t="s">
        <v>92</v>
      </c>
      <c r="D26" s="13" t="s">
        <v>3</v>
      </c>
      <c r="E26" s="32">
        <v>20109</v>
      </c>
      <c r="F26" s="30">
        <v>30.811810000000001</v>
      </c>
      <c r="G26" s="98" t="s">
        <v>419</v>
      </c>
      <c r="H26" s="35" t="s">
        <v>155</v>
      </c>
      <c r="I26" s="31">
        <v>971</v>
      </c>
      <c r="J26" s="161" t="s">
        <v>418</v>
      </c>
      <c r="K26" s="148">
        <v>142</v>
      </c>
      <c r="L26" s="117" t="s">
        <v>416</v>
      </c>
      <c r="N26" s="109"/>
    </row>
    <row r="27" spans="1:21" s="108" customFormat="1" ht="52" x14ac:dyDescent="0.35">
      <c r="A27" s="13" t="s">
        <v>466</v>
      </c>
      <c r="B27" s="13">
        <v>13760</v>
      </c>
      <c r="C27" s="13" t="s">
        <v>91</v>
      </c>
      <c r="D27" s="13" t="s">
        <v>12</v>
      </c>
      <c r="E27" s="32">
        <v>20155</v>
      </c>
      <c r="F27" s="30">
        <v>28.1</v>
      </c>
      <c r="G27" s="98" t="s">
        <v>468</v>
      </c>
      <c r="H27" s="35" t="s">
        <v>155</v>
      </c>
      <c r="I27" s="31">
        <v>972</v>
      </c>
      <c r="J27" s="165" t="s">
        <v>469</v>
      </c>
      <c r="K27" s="148"/>
      <c r="L27" s="117" t="s">
        <v>467</v>
      </c>
      <c r="N27" s="109"/>
    </row>
    <row r="28" spans="1:21" ht="52" x14ac:dyDescent="0.35">
      <c r="A28" s="33" t="s">
        <v>4</v>
      </c>
      <c r="B28" s="13">
        <v>9590</v>
      </c>
      <c r="C28" s="13" t="s">
        <v>92</v>
      </c>
      <c r="D28" s="33" t="s">
        <v>3</v>
      </c>
      <c r="E28" s="9">
        <v>20109</v>
      </c>
      <c r="F28" s="26">
        <v>25.62398</v>
      </c>
      <c r="G28" s="98" t="s">
        <v>419</v>
      </c>
      <c r="H28" s="35" t="s">
        <v>155</v>
      </c>
      <c r="I28" s="3">
        <v>971</v>
      </c>
      <c r="J28" s="36" t="s">
        <v>373</v>
      </c>
      <c r="K28" s="148">
        <v>143</v>
      </c>
      <c r="L28" s="121" t="s">
        <v>415</v>
      </c>
      <c r="N28" s="71"/>
    </row>
    <row r="29" spans="1:21" s="12" customFormat="1" ht="29" x14ac:dyDescent="0.35">
      <c r="A29" s="33" t="s">
        <v>8</v>
      </c>
      <c r="B29" s="13">
        <v>10740</v>
      </c>
      <c r="C29" s="13" t="s">
        <v>104</v>
      </c>
      <c r="D29" s="33" t="s">
        <v>3</v>
      </c>
      <c r="E29" s="9">
        <v>20110</v>
      </c>
      <c r="F29" s="26">
        <v>24.392099999999999</v>
      </c>
      <c r="G29" s="34">
        <v>400000</v>
      </c>
      <c r="H29" s="35" t="s">
        <v>155</v>
      </c>
      <c r="I29" s="3">
        <v>971</v>
      </c>
      <c r="J29" s="36" t="s">
        <v>344</v>
      </c>
      <c r="K29" s="148">
        <v>121</v>
      </c>
      <c r="L29" s="141" t="s">
        <v>337</v>
      </c>
      <c r="N29" s="71"/>
    </row>
    <row r="30" spans="1:21" s="12" customFormat="1" ht="43.5" x14ac:dyDescent="0.35">
      <c r="A30" s="33" t="s">
        <v>280</v>
      </c>
      <c r="B30" s="13">
        <v>7816</v>
      </c>
      <c r="C30" s="13" t="s">
        <v>117</v>
      </c>
      <c r="D30" s="33" t="s">
        <v>3</v>
      </c>
      <c r="E30" s="9">
        <v>20109</v>
      </c>
      <c r="F30" s="125">
        <v>22.4</v>
      </c>
      <c r="G30" s="34">
        <v>990150</v>
      </c>
      <c r="H30" s="37" t="s">
        <v>281</v>
      </c>
      <c r="I30" s="3">
        <v>121</v>
      </c>
      <c r="J30" s="36" t="s">
        <v>303</v>
      </c>
      <c r="K30" s="148">
        <v>126</v>
      </c>
      <c r="L30" s="117" t="s">
        <v>300</v>
      </c>
      <c r="N30" s="109"/>
    </row>
    <row r="31" spans="1:21" ht="29" x14ac:dyDescent="0.35">
      <c r="A31" s="2" t="s">
        <v>45</v>
      </c>
      <c r="B31" s="13">
        <v>10101</v>
      </c>
      <c r="C31" s="13" t="s">
        <v>94</v>
      </c>
      <c r="D31" s="33" t="s">
        <v>3</v>
      </c>
      <c r="E31" s="9">
        <v>20110</v>
      </c>
      <c r="F31" s="26">
        <v>22.33</v>
      </c>
      <c r="G31" s="124">
        <v>1082231</v>
      </c>
      <c r="H31" s="35" t="s">
        <v>155</v>
      </c>
      <c r="I31" s="3">
        <v>971</v>
      </c>
      <c r="J31" s="36" t="s">
        <v>343</v>
      </c>
      <c r="K31" s="148">
        <v>140</v>
      </c>
      <c r="L31" s="117"/>
      <c r="N31" s="71"/>
    </row>
    <row r="32" spans="1:21" s="108" customFormat="1" ht="29" x14ac:dyDescent="0.35">
      <c r="A32" s="28" t="s">
        <v>400</v>
      </c>
      <c r="B32" s="29">
        <v>7729</v>
      </c>
      <c r="C32" s="28" t="s">
        <v>101</v>
      </c>
      <c r="D32" s="13" t="s">
        <v>3</v>
      </c>
      <c r="E32" s="32">
        <v>20109</v>
      </c>
      <c r="F32" s="125">
        <v>20.48</v>
      </c>
      <c r="G32" s="124" t="s">
        <v>182</v>
      </c>
      <c r="H32" s="35" t="s">
        <v>155</v>
      </c>
      <c r="I32" s="31">
        <v>972</v>
      </c>
      <c r="J32" s="36" t="s">
        <v>50</v>
      </c>
      <c r="K32" s="148">
        <v>219</v>
      </c>
      <c r="L32" s="99" t="s">
        <v>302</v>
      </c>
      <c r="N32" s="109"/>
    </row>
    <row r="33" spans="1:14" ht="29" x14ac:dyDescent="0.35">
      <c r="A33" s="2" t="s">
        <v>48</v>
      </c>
      <c r="B33" s="13">
        <v>10680</v>
      </c>
      <c r="C33" s="13" t="s">
        <v>91</v>
      </c>
      <c r="D33" s="2" t="s">
        <v>3</v>
      </c>
      <c r="E33" s="9">
        <v>20110</v>
      </c>
      <c r="F33" s="26">
        <v>20.043320000000001</v>
      </c>
      <c r="G33" s="124">
        <v>323526</v>
      </c>
      <c r="H33" s="35" t="s">
        <v>155</v>
      </c>
      <c r="I33" s="3">
        <v>971</v>
      </c>
      <c r="J33" s="36" t="s">
        <v>296</v>
      </c>
      <c r="K33" s="148">
        <v>151</v>
      </c>
      <c r="L33" s="117" t="s">
        <v>451</v>
      </c>
      <c r="N33" s="71"/>
    </row>
    <row r="34" spans="1:14" s="108" customFormat="1" ht="29" x14ac:dyDescent="0.35">
      <c r="A34" s="2" t="s">
        <v>448</v>
      </c>
      <c r="B34" s="13">
        <v>11101</v>
      </c>
      <c r="C34" s="13" t="s">
        <v>91</v>
      </c>
      <c r="D34" s="2" t="s">
        <v>3</v>
      </c>
      <c r="E34" s="9">
        <v>20110</v>
      </c>
      <c r="F34" s="26">
        <v>17.73</v>
      </c>
      <c r="G34" s="124" t="s">
        <v>182</v>
      </c>
      <c r="H34" s="35" t="s">
        <v>450</v>
      </c>
      <c r="I34" s="3">
        <v>421</v>
      </c>
      <c r="J34" s="36" t="s">
        <v>449</v>
      </c>
      <c r="K34" s="148"/>
      <c r="L34" s="117" t="s">
        <v>451</v>
      </c>
      <c r="N34" s="109"/>
    </row>
    <row r="35" spans="1:14" s="108" customFormat="1" ht="29" x14ac:dyDescent="0.35">
      <c r="A35" s="33" t="s">
        <v>325</v>
      </c>
      <c r="B35" s="29">
        <v>11500</v>
      </c>
      <c r="C35" s="13" t="s">
        <v>254</v>
      </c>
      <c r="D35" s="2" t="s">
        <v>3</v>
      </c>
      <c r="E35" s="9">
        <v>20109</v>
      </c>
      <c r="F35" s="125">
        <v>17.350000000000001</v>
      </c>
      <c r="G35" s="124" t="s">
        <v>182</v>
      </c>
      <c r="H35" s="35" t="s">
        <v>155</v>
      </c>
      <c r="I35" s="31">
        <v>972</v>
      </c>
      <c r="J35" s="36" t="s">
        <v>326</v>
      </c>
      <c r="K35" s="148">
        <v>212</v>
      </c>
      <c r="L35" s="99" t="s">
        <v>334</v>
      </c>
      <c r="N35" s="109"/>
    </row>
    <row r="36" spans="1:14" s="108" customFormat="1" ht="29" x14ac:dyDescent="0.35">
      <c r="A36" s="2" t="s">
        <v>55</v>
      </c>
      <c r="B36" s="29">
        <v>11560</v>
      </c>
      <c r="C36" s="28" t="s">
        <v>110</v>
      </c>
      <c r="D36" s="2" t="s">
        <v>3</v>
      </c>
      <c r="E36" s="9">
        <v>20109</v>
      </c>
      <c r="F36" s="125">
        <v>16.72</v>
      </c>
      <c r="G36" s="124" t="s">
        <v>182</v>
      </c>
      <c r="H36" s="35" t="s">
        <v>155</v>
      </c>
      <c r="I36" s="34">
        <v>191</v>
      </c>
      <c r="J36" s="36" t="s">
        <v>458</v>
      </c>
      <c r="K36" s="148">
        <v>209</v>
      </c>
      <c r="L36" s="99" t="s">
        <v>242</v>
      </c>
      <c r="N36" s="109"/>
    </row>
    <row r="37" spans="1:14" s="108" customFormat="1" ht="29" x14ac:dyDescent="0.35">
      <c r="A37" s="33" t="s">
        <v>222</v>
      </c>
      <c r="B37" s="25">
        <v>10849</v>
      </c>
      <c r="C37" s="2" t="s">
        <v>104</v>
      </c>
      <c r="D37" s="28" t="s">
        <v>3</v>
      </c>
      <c r="E37" s="32">
        <v>20110</v>
      </c>
      <c r="F37" s="26">
        <v>16.564599999999999</v>
      </c>
      <c r="G37" s="34">
        <v>250144</v>
      </c>
      <c r="H37" s="35" t="s">
        <v>155</v>
      </c>
      <c r="I37" s="34">
        <v>191</v>
      </c>
      <c r="J37" s="36" t="s">
        <v>339</v>
      </c>
      <c r="K37" s="148">
        <v>6</v>
      </c>
      <c r="L37" s="117" t="s">
        <v>461</v>
      </c>
      <c r="M37" s="68"/>
      <c r="N37" s="69"/>
    </row>
    <row r="38" spans="1:14" ht="39" x14ac:dyDescent="0.35">
      <c r="A38" s="2" t="s">
        <v>72</v>
      </c>
      <c r="B38" s="25">
        <v>8223</v>
      </c>
      <c r="C38" s="2" t="s">
        <v>111</v>
      </c>
      <c r="D38" s="33" t="s">
        <v>73</v>
      </c>
      <c r="E38" s="9">
        <v>20136</v>
      </c>
      <c r="F38" s="14">
        <v>16.010000000000002</v>
      </c>
      <c r="G38" s="98" t="s">
        <v>365</v>
      </c>
      <c r="H38" s="35" t="s">
        <v>155</v>
      </c>
      <c r="I38" s="3">
        <v>971</v>
      </c>
      <c r="J38" s="36" t="s">
        <v>27</v>
      </c>
      <c r="K38" s="148">
        <v>104</v>
      </c>
      <c r="L38" s="117" t="s">
        <v>313</v>
      </c>
      <c r="N38" s="71"/>
    </row>
    <row r="39" spans="1:14" s="108" customFormat="1" ht="29" x14ac:dyDescent="0.35">
      <c r="A39" s="2" t="s">
        <v>318</v>
      </c>
      <c r="B39" s="29">
        <v>9700</v>
      </c>
      <c r="C39" s="28" t="s">
        <v>97</v>
      </c>
      <c r="D39" s="13" t="s">
        <v>3</v>
      </c>
      <c r="E39" s="32">
        <v>20110</v>
      </c>
      <c r="F39" s="14">
        <v>15.92</v>
      </c>
      <c r="G39" s="124">
        <v>213320</v>
      </c>
      <c r="H39" s="35" t="s">
        <v>155</v>
      </c>
      <c r="I39" s="31">
        <v>972</v>
      </c>
      <c r="J39" s="36" t="s">
        <v>317</v>
      </c>
      <c r="K39" s="148">
        <v>146</v>
      </c>
      <c r="L39" s="117"/>
      <c r="N39" s="109"/>
    </row>
    <row r="40" spans="1:14" s="108" customFormat="1" ht="29" x14ac:dyDescent="0.35">
      <c r="A40" s="2" t="s">
        <v>321</v>
      </c>
      <c r="B40" s="29">
        <v>9740</v>
      </c>
      <c r="C40" s="28" t="s">
        <v>97</v>
      </c>
      <c r="D40" s="13" t="s">
        <v>3</v>
      </c>
      <c r="E40" s="32">
        <v>20110</v>
      </c>
      <c r="F40" s="14">
        <v>15.84</v>
      </c>
      <c r="G40" s="124">
        <v>213320</v>
      </c>
      <c r="H40" s="35" t="s">
        <v>155</v>
      </c>
      <c r="I40" s="31">
        <v>972</v>
      </c>
      <c r="J40" s="36" t="s">
        <v>322</v>
      </c>
      <c r="K40" s="148">
        <v>148</v>
      </c>
      <c r="L40" s="121"/>
      <c r="N40" s="109"/>
    </row>
    <row r="41" spans="1:14" s="108" customFormat="1" ht="29" x14ac:dyDescent="0.35">
      <c r="A41" s="2" t="s">
        <v>396</v>
      </c>
      <c r="B41" s="29">
        <v>11891</v>
      </c>
      <c r="C41" s="28" t="s">
        <v>196</v>
      </c>
      <c r="D41" s="2" t="s">
        <v>3</v>
      </c>
      <c r="E41" s="9">
        <v>20109</v>
      </c>
      <c r="F41" s="125">
        <v>15.63</v>
      </c>
      <c r="G41" s="124" t="s">
        <v>182</v>
      </c>
      <c r="H41" s="35" t="s">
        <v>155</v>
      </c>
      <c r="I41" s="31">
        <v>972</v>
      </c>
      <c r="J41" s="36" t="s">
        <v>326</v>
      </c>
      <c r="K41" s="148">
        <v>231</v>
      </c>
      <c r="L41" s="99" t="s">
        <v>397</v>
      </c>
      <c r="N41" s="109"/>
    </row>
    <row r="42" spans="1:14" ht="29" x14ac:dyDescent="0.35">
      <c r="A42" s="2" t="s">
        <v>320</v>
      </c>
      <c r="B42" s="29">
        <v>9720</v>
      </c>
      <c r="C42" s="28" t="s">
        <v>97</v>
      </c>
      <c r="D42" s="13" t="s">
        <v>3</v>
      </c>
      <c r="E42" s="32">
        <v>20110</v>
      </c>
      <c r="F42" s="14">
        <v>15.54</v>
      </c>
      <c r="G42" s="124">
        <v>213320</v>
      </c>
      <c r="H42" s="35" t="s">
        <v>155</v>
      </c>
      <c r="I42" s="31">
        <v>972</v>
      </c>
      <c r="J42" s="36" t="s">
        <v>319</v>
      </c>
      <c r="K42" s="148">
        <v>147</v>
      </c>
      <c r="L42" s="121"/>
      <c r="N42" s="71"/>
    </row>
    <row r="43" spans="1:14" s="108" customFormat="1" ht="52" x14ac:dyDescent="0.35">
      <c r="A43" s="2" t="s">
        <v>470</v>
      </c>
      <c r="B43" s="29">
        <v>9570</v>
      </c>
      <c r="C43" s="28" t="s">
        <v>92</v>
      </c>
      <c r="D43" s="33" t="s">
        <v>3</v>
      </c>
      <c r="E43" s="9">
        <v>20109</v>
      </c>
      <c r="F43" s="14">
        <v>14.82</v>
      </c>
      <c r="G43" s="98" t="s">
        <v>419</v>
      </c>
      <c r="H43" s="35" t="s">
        <v>155</v>
      </c>
      <c r="I43" s="3">
        <v>971</v>
      </c>
      <c r="J43" s="36" t="s">
        <v>471</v>
      </c>
      <c r="K43" s="148"/>
      <c r="L43" s="121"/>
      <c r="N43" s="109"/>
    </row>
    <row r="44" spans="1:14" ht="52" x14ac:dyDescent="0.35">
      <c r="A44" s="2" t="s">
        <v>295</v>
      </c>
      <c r="B44" s="25">
        <v>7812</v>
      </c>
      <c r="C44" s="2" t="s">
        <v>99</v>
      </c>
      <c r="D44" s="2" t="s">
        <v>3</v>
      </c>
      <c r="E44" s="9">
        <v>20109</v>
      </c>
      <c r="F44" s="126">
        <v>14.79</v>
      </c>
      <c r="G44" s="98" t="s">
        <v>304</v>
      </c>
      <c r="H44" s="35" t="s">
        <v>281</v>
      </c>
      <c r="I44" s="34">
        <v>121</v>
      </c>
      <c r="J44" s="36" t="s">
        <v>305</v>
      </c>
      <c r="K44" s="148">
        <v>127</v>
      </c>
      <c r="L44" s="117" t="s">
        <v>300</v>
      </c>
      <c r="N44" s="71"/>
    </row>
    <row r="45" spans="1:14" ht="52" x14ac:dyDescent="0.35">
      <c r="A45" s="33" t="s">
        <v>323</v>
      </c>
      <c r="B45" s="29">
        <v>10675</v>
      </c>
      <c r="C45" s="28" t="s">
        <v>91</v>
      </c>
      <c r="D45" s="13" t="s">
        <v>3</v>
      </c>
      <c r="E45" s="32">
        <v>20110</v>
      </c>
      <c r="F45" s="14">
        <v>13.59</v>
      </c>
      <c r="G45" s="98" t="s">
        <v>346</v>
      </c>
      <c r="H45" s="35" t="s">
        <v>155</v>
      </c>
      <c r="I45" s="31">
        <v>972</v>
      </c>
      <c r="J45" s="36" t="s">
        <v>324</v>
      </c>
      <c r="K45" s="148">
        <v>150</v>
      </c>
      <c r="L45" s="121" t="s">
        <v>314</v>
      </c>
      <c r="N45" s="71"/>
    </row>
    <row r="46" spans="1:14" s="108" customFormat="1" ht="52" x14ac:dyDescent="0.35">
      <c r="A46" s="33" t="s">
        <v>401</v>
      </c>
      <c r="B46" s="29">
        <v>9750</v>
      </c>
      <c r="C46" s="28" t="s">
        <v>92</v>
      </c>
      <c r="D46" s="33" t="s">
        <v>3</v>
      </c>
      <c r="E46" s="9">
        <v>20109</v>
      </c>
      <c r="F46" s="14">
        <v>12.58</v>
      </c>
      <c r="G46" s="98" t="s">
        <v>419</v>
      </c>
      <c r="H46" s="35" t="s">
        <v>155</v>
      </c>
      <c r="I46" s="31">
        <v>191</v>
      </c>
      <c r="J46" s="36" t="s">
        <v>57</v>
      </c>
      <c r="K46" s="148">
        <v>153</v>
      </c>
      <c r="L46" s="121"/>
      <c r="N46" s="109"/>
    </row>
    <row r="47" spans="1:14" s="108" customFormat="1" ht="29" x14ac:dyDescent="0.35">
      <c r="A47" s="2" t="s">
        <v>74</v>
      </c>
      <c r="B47" s="29">
        <v>10600</v>
      </c>
      <c r="C47" s="28" t="s">
        <v>113</v>
      </c>
      <c r="D47" s="2" t="s">
        <v>3</v>
      </c>
      <c r="E47" s="9">
        <v>20110</v>
      </c>
      <c r="F47" s="125">
        <v>12.44</v>
      </c>
      <c r="G47" s="124" t="s">
        <v>182</v>
      </c>
      <c r="H47" s="35" t="s">
        <v>155</v>
      </c>
      <c r="I47" s="3">
        <v>971</v>
      </c>
      <c r="J47" s="36" t="s">
        <v>75</v>
      </c>
      <c r="K47" s="148">
        <v>213</v>
      </c>
      <c r="L47" s="121" t="s">
        <v>459</v>
      </c>
      <c r="N47" s="109"/>
    </row>
    <row r="48" spans="1:14" ht="43.5" x14ac:dyDescent="0.35">
      <c r="A48" s="33" t="s">
        <v>144</v>
      </c>
      <c r="B48" s="25">
        <v>7150</v>
      </c>
      <c r="C48" s="33" t="s">
        <v>163</v>
      </c>
      <c r="D48" s="28" t="s">
        <v>12</v>
      </c>
      <c r="E48" s="32">
        <v>20156</v>
      </c>
      <c r="F48" s="26">
        <v>12.226800000000001</v>
      </c>
      <c r="G48" s="34">
        <v>494842</v>
      </c>
      <c r="H48" s="37" t="s">
        <v>129</v>
      </c>
      <c r="I48" s="31">
        <v>971</v>
      </c>
      <c r="J48" s="36" t="s">
        <v>413</v>
      </c>
      <c r="K48" s="148">
        <v>114</v>
      </c>
      <c r="L48" s="113" t="s">
        <v>273</v>
      </c>
      <c r="N48" s="71"/>
    </row>
    <row r="49" spans="1:20" s="108" customFormat="1" ht="29" x14ac:dyDescent="0.35">
      <c r="A49" s="33" t="s">
        <v>340</v>
      </c>
      <c r="B49" s="25">
        <v>10910</v>
      </c>
      <c r="C49" s="33" t="s">
        <v>104</v>
      </c>
      <c r="D49" s="28" t="s">
        <v>3</v>
      </c>
      <c r="E49" s="32">
        <v>20110</v>
      </c>
      <c r="F49" s="26">
        <v>11.41</v>
      </c>
      <c r="G49" s="124">
        <v>225585</v>
      </c>
      <c r="H49" s="35" t="s">
        <v>155</v>
      </c>
      <c r="I49" s="31">
        <v>971</v>
      </c>
      <c r="J49" s="36" t="s">
        <v>345</v>
      </c>
      <c r="K49" s="148">
        <v>123</v>
      </c>
      <c r="L49" s="117" t="s">
        <v>341</v>
      </c>
      <c r="N49" s="109"/>
    </row>
    <row r="50" spans="1:20" s="108" customFormat="1" ht="29" x14ac:dyDescent="0.35">
      <c r="A50" s="33" t="s">
        <v>476</v>
      </c>
      <c r="B50" s="25">
        <v>9904</v>
      </c>
      <c r="C50" s="2" t="s">
        <v>105</v>
      </c>
      <c r="D50" s="28" t="s">
        <v>3</v>
      </c>
      <c r="E50" s="32">
        <v>20110</v>
      </c>
      <c r="F50" s="26">
        <v>11.07</v>
      </c>
      <c r="G50" s="98" t="s">
        <v>472</v>
      </c>
      <c r="H50" s="35" t="s">
        <v>155</v>
      </c>
      <c r="I50" s="31">
        <v>971</v>
      </c>
      <c r="J50" s="36" t="s">
        <v>475</v>
      </c>
      <c r="K50" s="148"/>
      <c r="L50" s="117"/>
      <c r="N50" s="109"/>
    </row>
    <row r="51" spans="1:20" ht="29" x14ac:dyDescent="0.35">
      <c r="A51" s="33" t="s">
        <v>223</v>
      </c>
      <c r="B51" s="25">
        <v>9540</v>
      </c>
      <c r="C51" s="2" t="s">
        <v>105</v>
      </c>
      <c r="D51" s="28" t="s">
        <v>3</v>
      </c>
      <c r="E51" s="32">
        <v>20110</v>
      </c>
      <c r="F51" s="26">
        <v>11.0183</v>
      </c>
      <c r="G51" s="34">
        <v>309000</v>
      </c>
      <c r="H51" s="35" t="s">
        <v>155</v>
      </c>
      <c r="I51" s="31">
        <v>971</v>
      </c>
      <c r="J51" s="36" t="s">
        <v>426</v>
      </c>
      <c r="K51" s="148">
        <v>139</v>
      </c>
      <c r="L51" s="114"/>
      <c r="N51" s="71"/>
    </row>
    <row r="52" spans="1:20" s="108" customFormat="1" ht="52" x14ac:dyDescent="0.35">
      <c r="A52" s="33" t="s">
        <v>309</v>
      </c>
      <c r="B52" s="29">
        <v>9680</v>
      </c>
      <c r="C52" s="13" t="s">
        <v>92</v>
      </c>
      <c r="D52" s="33" t="s">
        <v>3</v>
      </c>
      <c r="E52" s="9">
        <v>20109</v>
      </c>
      <c r="F52" s="125">
        <v>10.71</v>
      </c>
      <c r="G52" s="98" t="s">
        <v>419</v>
      </c>
      <c r="H52" s="35" t="s">
        <v>155</v>
      </c>
      <c r="I52" s="31">
        <v>971</v>
      </c>
      <c r="J52" s="36" t="s">
        <v>20</v>
      </c>
      <c r="K52" s="153">
        <v>211</v>
      </c>
      <c r="L52" s="114"/>
      <c r="N52" s="109"/>
    </row>
    <row r="53" spans="1:20" s="108" customFormat="1" ht="29" x14ac:dyDescent="0.35">
      <c r="A53" s="33" t="s">
        <v>474</v>
      </c>
      <c r="B53" s="29">
        <v>9340</v>
      </c>
      <c r="C53" s="2" t="s">
        <v>114</v>
      </c>
      <c r="D53" s="2" t="s">
        <v>3</v>
      </c>
      <c r="E53" s="9">
        <v>20110</v>
      </c>
      <c r="F53" s="125">
        <v>10.24</v>
      </c>
      <c r="G53" s="98" t="s">
        <v>472</v>
      </c>
      <c r="H53" s="35" t="s">
        <v>155</v>
      </c>
      <c r="I53" s="31">
        <v>971</v>
      </c>
      <c r="J53" s="36" t="s">
        <v>473</v>
      </c>
      <c r="K53" s="153"/>
      <c r="L53" s="114"/>
      <c r="N53" s="109"/>
    </row>
    <row r="54" spans="1:20" ht="29" x14ac:dyDescent="0.35">
      <c r="A54" s="2" t="s">
        <v>76</v>
      </c>
      <c r="B54" s="25">
        <v>9420</v>
      </c>
      <c r="C54" s="2" t="s">
        <v>114</v>
      </c>
      <c r="D54" s="2" t="s">
        <v>3</v>
      </c>
      <c r="E54" s="9">
        <v>20110</v>
      </c>
      <c r="F54" s="14">
        <v>10</v>
      </c>
      <c r="G54" s="34">
        <v>174719</v>
      </c>
      <c r="H54" s="35" t="s">
        <v>155</v>
      </c>
      <c r="I54" s="3">
        <v>971</v>
      </c>
      <c r="J54" s="36" t="s">
        <v>427</v>
      </c>
      <c r="K54" s="148">
        <v>137</v>
      </c>
      <c r="L54" s="114"/>
      <c r="N54" s="71"/>
    </row>
    <row r="55" spans="1:20" s="108" customFormat="1" ht="29" x14ac:dyDescent="0.35">
      <c r="A55" s="2" t="s">
        <v>77</v>
      </c>
      <c r="B55" s="25">
        <v>7500</v>
      </c>
      <c r="C55" s="2" t="s">
        <v>117</v>
      </c>
      <c r="D55" s="2" t="s">
        <v>3</v>
      </c>
      <c r="E55" s="9">
        <v>20109</v>
      </c>
      <c r="F55" s="125">
        <v>9.9339999999999993</v>
      </c>
      <c r="G55" s="124" t="s">
        <v>182</v>
      </c>
      <c r="H55" s="35" t="s">
        <v>155</v>
      </c>
      <c r="I55" s="3">
        <v>971</v>
      </c>
      <c r="J55" s="36" t="s">
        <v>21</v>
      </c>
      <c r="K55" s="148">
        <v>206</v>
      </c>
      <c r="L55" s="99" t="s">
        <v>245</v>
      </c>
      <c r="N55" s="109"/>
    </row>
    <row r="56" spans="1:20" ht="29" x14ac:dyDescent="0.35">
      <c r="A56" s="2" t="s">
        <v>78</v>
      </c>
      <c r="B56" s="25">
        <v>6651</v>
      </c>
      <c r="C56" s="2" t="s">
        <v>119</v>
      </c>
      <c r="D56" s="33" t="s">
        <v>73</v>
      </c>
      <c r="E56" s="9">
        <v>20136</v>
      </c>
      <c r="F56" s="14">
        <v>9.1189999999999998</v>
      </c>
      <c r="G56" s="124">
        <v>200000</v>
      </c>
      <c r="H56" s="35" t="s">
        <v>155</v>
      </c>
      <c r="I56" s="3">
        <v>971</v>
      </c>
      <c r="J56" s="36" t="s">
        <v>19</v>
      </c>
      <c r="K56" s="148">
        <v>110</v>
      </c>
      <c r="L56" s="117"/>
      <c r="N56" s="71"/>
    </row>
    <row r="57" spans="1:20" ht="52" x14ac:dyDescent="0.35">
      <c r="A57" s="33" t="s">
        <v>147</v>
      </c>
      <c r="B57" s="25">
        <v>14392</v>
      </c>
      <c r="C57" s="33" t="s">
        <v>160</v>
      </c>
      <c r="D57" s="28" t="s">
        <v>12</v>
      </c>
      <c r="E57" s="32">
        <v>20156</v>
      </c>
      <c r="F57" s="26">
        <v>8.3437999999999999</v>
      </c>
      <c r="G57" s="98" t="s">
        <v>270</v>
      </c>
      <c r="H57" s="37" t="s">
        <v>154</v>
      </c>
      <c r="I57" s="31">
        <v>971</v>
      </c>
      <c r="J57" s="36" t="s">
        <v>414</v>
      </c>
      <c r="K57" s="148">
        <v>117</v>
      </c>
      <c r="L57" s="117" t="s">
        <v>369</v>
      </c>
      <c r="N57" s="71"/>
    </row>
    <row r="58" spans="1:20" s="108" customFormat="1" ht="29" x14ac:dyDescent="0.35">
      <c r="A58" s="2" t="s">
        <v>79</v>
      </c>
      <c r="B58" s="25">
        <v>10850</v>
      </c>
      <c r="C58" s="2" t="s">
        <v>123</v>
      </c>
      <c r="D58" s="2" t="s">
        <v>3</v>
      </c>
      <c r="E58" s="9">
        <v>20110</v>
      </c>
      <c r="F58" s="14">
        <v>7.2309999999999999</v>
      </c>
      <c r="G58" s="124" t="s">
        <v>182</v>
      </c>
      <c r="H58" s="35" t="s">
        <v>155</v>
      </c>
      <c r="I58" s="3">
        <v>971</v>
      </c>
      <c r="J58" s="36" t="s">
        <v>342</v>
      </c>
      <c r="K58" s="148">
        <v>120</v>
      </c>
      <c r="L58" s="117" t="s">
        <v>370</v>
      </c>
      <c r="N58" s="109"/>
      <c r="T58" s="117" t="s">
        <v>337</v>
      </c>
    </row>
    <row r="59" spans="1:20" s="108" customFormat="1" ht="29" x14ac:dyDescent="0.35">
      <c r="A59" s="2" t="s">
        <v>398</v>
      </c>
      <c r="B59" s="25">
        <v>8322</v>
      </c>
      <c r="C59" s="2" t="s">
        <v>99</v>
      </c>
      <c r="D59" s="33" t="s">
        <v>3</v>
      </c>
      <c r="E59" s="9">
        <v>20109</v>
      </c>
      <c r="F59" s="14">
        <v>6.47</v>
      </c>
      <c r="G59" s="124" t="s">
        <v>182</v>
      </c>
      <c r="H59" s="35" t="s">
        <v>155</v>
      </c>
      <c r="I59" s="3">
        <v>971</v>
      </c>
      <c r="J59" s="36" t="s">
        <v>326</v>
      </c>
      <c r="K59" s="148"/>
      <c r="L59" s="117" t="s">
        <v>477</v>
      </c>
      <c r="N59" s="109"/>
      <c r="T59" s="117"/>
    </row>
    <row r="60" spans="1:20" s="108" customFormat="1" ht="29" x14ac:dyDescent="0.35">
      <c r="A60" s="2" t="s">
        <v>80</v>
      </c>
      <c r="B60" s="25">
        <v>8240</v>
      </c>
      <c r="C60" s="2" t="s">
        <v>124</v>
      </c>
      <c r="D60" s="2" t="s">
        <v>3</v>
      </c>
      <c r="E60" s="9">
        <v>20109</v>
      </c>
      <c r="F60" s="14">
        <v>6.3010000000000002</v>
      </c>
      <c r="G60" s="34">
        <v>530000</v>
      </c>
      <c r="H60" s="35" t="s">
        <v>155</v>
      </c>
      <c r="I60" s="3">
        <v>971</v>
      </c>
      <c r="J60" s="36" t="s">
        <v>81</v>
      </c>
      <c r="K60" s="148">
        <v>134</v>
      </c>
      <c r="L60" s="117" t="s">
        <v>274</v>
      </c>
      <c r="N60" s="109"/>
    </row>
    <row r="61" spans="1:20" s="108" customFormat="1" ht="52" x14ac:dyDescent="0.35">
      <c r="A61" s="2" t="s">
        <v>403</v>
      </c>
      <c r="B61" s="25">
        <v>14210</v>
      </c>
      <c r="C61" s="33" t="s">
        <v>160</v>
      </c>
      <c r="D61" s="28" t="s">
        <v>12</v>
      </c>
      <c r="E61" s="32">
        <v>20156</v>
      </c>
      <c r="F61" s="14">
        <v>5</v>
      </c>
      <c r="G61" s="98" t="s">
        <v>405</v>
      </c>
      <c r="H61" s="35" t="s">
        <v>155</v>
      </c>
      <c r="I61" s="3">
        <v>971</v>
      </c>
      <c r="J61" s="36" t="s">
        <v>404</v>
      </c>
      <c r="K61" s="148">
        <v>152</v>
      </c>
      <c r="L61" s="117" t="s">
        <v>369</v>
      </c>
      <c r="N61" s="109"/>
    </row>
    <row r="62" spans="1:20" s="108" customFormat="1" ht="29" x14ac:dyDescent="0.35">
      <c r="A62" s="2" t="s">
        <v>478</v>
      </c>
      <c r="B62" s="25">
        <v>15245</v>
      </c>
      <c r="C62" s="33" t="s">
        <v>160</v>
      </c>
      <c r="D62" s="28" t="s">
        <v>39</v>
      </c>
      <c r="E62" s="32">
        <v>20169</v>
      </c>
      <c r="F62" s="14">
        <v>4.96</v>
      </c>
      <c r="G62" s="98" t="s">
        <v>472</v>
      </c>
      <c r="H62" s="35" t="s">
        <v>155</v>
      </c>
      <c r="I62" s="3">
        <v>971</v>
      </c>
      <c r="J62" s="36" t="s">
        <v>479</v>
      </c>
      <c r="K62" s="148">
        <v>232</v>
      </c>
      <c r="L62" s="99" t="s">
        <v>399</v>
      </c>
      <c r="N62" s="109"/>
    </row>
    <row r="63" spans="1:20" s="108" customFormat="1" ht="52" x14ac:dyDescent="0.35">
      <c r="A63" s="2" t="s">
        <v>82</v>
      </c>
      <c r="B63" s="25">
        <v>8500</v>
      </c>
      <c r="C63" s="2" t="s">
        <v>125</v>
      </c>
      <c r="D63" s="2" t="s">
        <v>3</v>
      </c>
      <c r="E63" s="9">
        <v>20109</v>
      </c>
      <c r="F63" s="14">
        <v>3.911</v>
      </c>
      <c r="G63" s="98" t="s">
        <v>269</v>
      </c>
      <c r="H63" s="35" t="s">
        <v>155</v>
      </c>
      <c r="I63" s="3">
        <v>971</v>
      </c>
      <c r="J63" s="36" t="s">
        <v>81</v>
      </c>
      <c r="K63" s="148">
        <v>132</v>
      </c>
      <c r="L63" s="114"/>
      <c r="N63" s="109"/>
    </row>
    <row r="64" spans="1:20" s="108" customFormat="1" ht="52" x14ac:dyDescent="0.35">
      <c r="A64" s="2" t="s">
        <v>83</v>
      </c>
      <c r="B64" s="25">
        <v>8350</v>
      </c>
      <c r="C64" s="2" t="s">
        <v>125</v>
      </c>
      <c r="D64" s="2" t="s">
        <v>3</v>
      </c>
      <c r="E64" s="9">
        <v>20109</v>
      </c>
      <c r="F64" s="14">
        <v>3.7360000000000002</v>
      </c>
      <c r="G64" s="98" t="s">
        <v>269</v>
      </c>
      <c r="H64" s="35" t="s">
        <v>155</v>
      </c>
      <c r="I64" s="3">
        <v>971</v>
      </c>
      <c r="J64" s="36" t="s">
        <v>81</v>
      </c>
      <c r="K64" s="148">
        <v>130</v>
      </c>
      <c r="L64" s="114"/>
      <c r="N64" s="109"/>
    </row>
    <row r="65" spans="1:14" ht="52" x14ac:dyDescent="0.35">
      <c r="A65" s="2" t="s">
        <v>84</v>
      </c>
      <c r="B65" s="25">
        <v>8550</v>
      </c>
      <c r="C65" s="2" t="s">
        <v>125</v>
      </c>
      <c r="D65" s="2" t="s">
        <v>3</v>
      </c>
      <c r="E65" s="9">
        <v>20109</v>
      </c>
      <c r="F65" s="14">
        <v>3.4790000000000001</v>
      </c>
      <c r="G65" s="98" t="s">
        <v>269</v>
      </c>
      <c r="H65" s="35" t="s">
        <v>155</v>
      </c>
      <c r="I65" s="3">
        <v>971</v>
      </c>
      <c r="J65" s="36" t="s">
        <v>81</v>
      </c>
      <c r="K65" s="148">
        <v>133</v>
      </c>
      <c r="L65" s="114"/>
      <c r="N65" s="71"/>
    </row>
    <row r="66" spans="1:14" ht="52" x14ac:dyDescent="0.35">
      <c r="A66" s="2" t="s">
        <v>85</v>
      </c>
      <c r="B66" s="25">
        <v>8300</v>
      </c>
      <c r="C66" s="2" t="s">
        <v>125</v>
      </c>
      <c r="D66" s="2" t="s">
        <v>3</v>
      </c>
      <c r="E66" s="9">
        <v>20109</v>
      </c>
      <c r="F66" s="14">
        <v>2.4430000000000001</v>
      </c>
      <c r="G66" s="98" t="s">
        <v>269</v>
      </c>
      <c r="H66" s="35" t="s">
        <v>155</v>
      </c>
      <c r="I66" s="3">
        <v>972</v>
      </c>
      <c r="J66" s="36" t="s">
        <v>81</v>
      </c>
      <c r="K66" s="148">
        <v>129</v>
      </c>
      <c r="L66" s="114"/>
      <c r="N66" s="71"/>
    </row>
    <row r="67" spans="1:14" ht="52" x14ac:dyDescent="0.35">
      <c r="A67" s="2" t="s">
        <v>86</v>
      </c>
      <c r="B67" s="25">
        <v>8400</v>
      </c>
      <c r="C67" s="2" t="s">
        <v>125</v>
      </c>
      <c r="D67" s="2" t="s">
        <v>3</v>
      </c>
      <c r="E67" s="9">
        <v>20109</v>
      </c>
      <c r="F67" s="14">
        <v>2.3530000000000002</v>
      </c>
      <c r="G67" s="98" t="s">
        <v>269</v>
      </c>
      <c r="H67" s="35" t="s">
        <v>155</v>
      </c>
      <c r="I67" s="3">
        <v>971</v>
      </c>
      <c r="J67" s="36" t="s">
        <v>81</v>
      </c>
      <c r="K67" s="148">
        <v>131</v>
      </c>
      <c r="L67" s="114"/>
      <c r="N67" s="71"/>
    </row>
    <row r="68" spans="1:14" ht="29" x14ac:dyDescent="0.35">
      <c r="A68" s="2" t="s">
        <v>87</v>
      </c>
      <c r="B68" s="25">
        <v>7745</v>
      </c>
      <c r="C68" s="2" t="s">
        <v>126</v>
      </c>
      <c r="D68" s="33" t="s">
        <v>73</v>
      </c>
      <c r="E68" s="9">
        <v>20136</v>
      </c>
      <c r="F68" s="14">
        <v>2</v>
      </c>
      <c r="G68" s="34">
        <v>200000</v>
      </c>
      <c r="H68" s="35" t="s">
        <v>155</v>
      </c>
      <c r="I68" s="3">
        <v>971</v>
      </c>
      <c r="J68" s="36" t="s">
        <v>19</v>
      </c>
      <c r="K68" s="148">
        <v>106</v>
      </c>
      <c r="L68" s="114"/>
      <c r="N68" s="71"/>
    </row>
    <row r="69" spans="1:14" ht="52.5" thickBot="1" x14ac:dyDescent="0.4">
      <c r="A69" s="33" t="s">
        <v>148</v>
      </c>
      <c r="B69" s="25">
        <v>14372</v>
      </c>
      <c r="C69" s="33" t="s">
        <v>160</v>
      </c>
      <c r="D69" s="28" t="s">
        <v>12</v>
      </c>
      <c r="E69" s="32">
        <v>20155</v>
      </c>
      <c r="F69" s="26">
        <v>1.8416999999999999</v>
      </c>
      <c r="G69" s="98" t="s">
        <v>270</v>
      </c>
      <c r="H69" s="37" t="s">
        <v>154</v>
      </c>
      <c r="I69" s="31">
        <v>971</v>
      </c>
      <c r="J69" s="36" t="s">
        <v>414</v>
      </c>
      <c r="K69" s="148">
        <v>116</v>
      </c>
      <c r="L69" s="114"/>
    </row>
    <row r="70" spans="1:14" ht="15" thickBot="1" x14ac:dyDescent="0.4">
      <c r="A70" s="45"/>
      <c r="B70" s="40"/>
      <c r="C70" s="45"/>
      <c r="D70" s="179" t="s">
        <v>188</v>
      </c>
      <c r="E70" s="180"/>
      <c r="F70" s="63">
        <f>AVERAGE(F5:F69)</f>
        <v>33.613011692307701</v>
      </c>
      <c r="G70" s="41"/>
      <c r="H70" s="42"/>
      <c r="I70" s="43"/>
      <c r="J70" s="44"/>
      <c r="K70" s="44"/>
    </row>
    <row r="71" spans="1:14" x14ac:dyDescent="0.35">
      <c r="A71" s="20" t="s">
        <v>23</v>
      </c>
      <c r="D71" s="16" t="s">
        <v>158</v>
      </c>
    </row>
    <row r="72" spans="1:14" x14ac:dyDescent="0.35">
      <c r="A72" s="18">
        <v>690</v>
      </c>
      <c r="B72" s="19" t="s">
        <v>37</v>
      </c>
      <c r="D72" s="46">
        <v>971</v>
      </c>
      <c r="E72" s="19" t="s">
        <v>25</v>
      </c>
      <c r="F72" s="16"/>
    </row>
    <row r="73" spans="1:14" x14ac:dyDescent="0.35">
      <c r="D73" s="46">
        <v>972</v>
      </c>
      <c r="E73" s="19" t="s">
        <v>24</v>
      </c>
      <c r="F73" s="16"/>
    </row>
  </sheetData>
  <sortState ref="A5:U26">
    <sortCondition descending="1" ref="F5:F26"/>
  </sortState>
  <mergeCells count="6">
    <mergeCell ref="D70:E70"/>
    <mergeCell ref="A3:K3"/>
    <mergeCell ref="E1:G1"/>
    <mergeCell ref="E2:G2"/>
    <mergeCell ref="A1:D1"/>
    <mergeCell ref="A2:D2"/>
  </mergeCells>
  <conditionalFormatting sqref="G23 G39:G40 G28:G31 G33 G42:G46">
    <cfRule type="cellIs" dxfId="306" priority="473" operator="equal">
      <formula>"???"</formula>
    </cfRule>
  </conditionalFormatting>
  <conditionalFormatting sqref="A71:A72">
    <cfRule type="duplicateValues" dxfId="305" priority="466"/>
  </conditionalFormatting>
  <conditionalFormatting sqref="A71">
    <cfRule type="duplicateValues" dxfId="304" priority="467"/>
  </conditionalFormatting>
  <conditionalFormatting sqref="H5 H28:H29 H7 H9:H10 H14 H23 H65:H69 H16:H21 H31 H38 H54 H33:H34 H42:H46 H48 H50:H51 H56:H57">
    <cfRule type="containsText" dxfId="303" priority="458" operator="containsText" text="04319 (Data Centers)">
      <formula>NOT(ISERROR(SEARCH("04319 (Data Centers)",H5)))</formula>
    </cfRule>
    <cfRule type="notContainsText" dxfId="302" priority="460" operator="notContains" text="04319 (Data Centers)">
      <formula>ISERROR(SEARCH("04319 (Data Centers)",H5))</formula>
    </cfRule>
  </conditionalFormatting>
  <conditionalFormatting sqref="G5:G7 G9:G10 G14 G20 G23 G17:G18 G28:G31 G39:G40 G33 G42:G46 G50:G54 G60:G68">
    <cfRule type="cellIs" dxfId="301" priority="455" operator="lessThan">
      <formula>16414643</formula>
    </cfRule>
  </conditionalFormatting>
  <conditionalFormatting sqref="A73:A1048576 A4 A7 A14 A28:A29 A23 A31 A16:A21">
    <cfRule type="duplicateValues" dxfId="300" priority="502"/>
  </conditionalFormatting>
  <conditionalFormatting sqref="A5">
    <cfRule type="duplicateValues" dxfId="299" priority="893"/>
  </conditionalFormatting>
  <conditionalFormatting sqref="A9">
    <cfRule type="duplicateValues" dxfId="298" priority="916"/>
  </conditionalFormatting>
  <conditionalFormatting sqref="A10">
    <cfRule type="duplicateValues" dxfId="297" priority="937"/>
  </conditionalFormatting>
  <conditionalFormatting sqref="B38">
    <cfRule type="duplicateValues" dxfId="296" priority="1140"/>
  </conditionalFormatting>
  <conditionalFormatting sqref="A33:A34 A38">
    <cfRule type="duplicateValues" dxfId="295" priority="1141"/>
  </conditionalFormatting>
  <conditionalFormatting sqref="A65:A69 A51 A54 A56:A57">
    <cfRule type="duplicateValues" dxfId="294" priority="1237"/>
  </conditionalFormatting>
  <conditionalFormatting sqref="A25">
    <cfRule type="duplicateValues" dxfId="293" priority="434"/>
  </conditionalFormatting>
  <conditionalFormatting sqref="H25">
    <cfRule type="containsText" dxfId="292" priority="431" operator="containsText" text="04319 (Data Centers)">
      <formula>NOT(ISERROR(SEARCH("04319 (Data Centers)",H25)))</formula>
    </cfRule>
    <cfRule type="notContainsText" dxfId="291" priority="432" operator="notContains" text="04319 (Data Centers)">
      <formula>ISERROR(SEARCH("04319 (Data Centers)",H25))</formula>
    </cfRule>
  </conditionalFormatting>
  <conditionalFormatting sqref="A25">
    <cfRule type="duplicateValues" dxfId="290" priority="429"/>
  </conditionalFormatting>
  <conditionalFormatting sqref="I5 I9:I10 I7 I14 I23 I25 I28:I29 I31 I65:I69 I16:I21 I54 I38 I33:I34 I42:I46 I48:I51 I56:I57">
    <cfRule type="cellIs" dxfId="289" priority="426" operator="equal">
      <formula>972</formula>
    </cfRule>
    <cfRule type="cellIs" dxfId="288" priority="427" operator="equal">
      <formula>971</formula>
    </cfRule>
  </conditionalFormatting>
  <conditionalFormatting sqref="D72:D73">
    <cfRule type="cellIs" dxfId="287" priority="424" operator="equal">
      <formula>972</formula>
    </cfRule>
    <cfRule type="cellIs" dxfId="286" priority="425" operator="equal">
      <formula>971</formula>
    </cfRule>
  </conditionalFormatting>
  <conditionalFormatting sqref="H8">
    <cfRule type="containsText" dxfId="285" priority="353" operator="containsText" text="04319 (Data Centers)">
      <formula>NOT(ISERROR(SEARCH("04319 (Data Centers)",H8)))</formula>
    </cfRule>
    <cfRule type="notContainsText" dxfId="284" priority="354" operator="notContains" text="04319 (Data Centers)">
      <formula>ISERROR(SEARCH("04319 (Data Centers)",H8))</formula>
    </cfRule>
  </conditionalFormatting>
  <conditionalFormatting sqref="I8">
    <cfRule type="cellIs" dxfId="283" priority="350" operator="equal">
      <formula>972</formula>
    </cfRule>
    <cfRule type="cellIs" dxfId="282" priority="351" operator="equal">
      <formula>971</formula>
    </cfRule>
  </conditionalFormatting>
  <conditionalFormatting sqref="A8">
    <cfRule type="duplicateValues" dxfId="281" priority="355"/>
  </conditionalFormatting>
  <conditionalFormatting sqref="A8">
    <cfRule type="duplicateValues" dxfId="280" priority="356"/>
  </conditionalFormatting>
  <conditionalFormatting sqref="G48">
    <cfRule type="cellIs" dxfId="279" priority="341" operator="lessThan">
      <formula>16414643</formula>
    </cfRule>
  </conditionalFormatting>
  <conditionalFormatting sqref="G56:G57">
    <cfRule type="cellIs" dxfId="278" priority="339" operator="lessThan">
      <formula>16414643</formula>
    </cfRule>
  </conditionalFormatting>
  <conditionalFormatting sqref="G69">
    <cfRule type="cellIs" dxfId="277" priority="338" operator="lessThan">
      <formula>16414643</formula>
    </cfRule>
  </conditionalFormatting>
  <conditionalFormatting sqref="A65:A69 A28:A29 A5 A9:A10 A7 A14 A23 A31 A42:A46 A54 A16:A21 A38 A33:A34 A48:A51 A56:A57">
    <cfRule type="duplicateValues" dxfId="276" priority="2927"/>
  </conditionalFormatting>
  <conditionalFormatting sqref="A65:A69 A5 A9:A10 A7 A14 A23 A25 A28:A29 A31 A42:A46 A54 A16:A21 A38 A33:A34 A48:A51 A56:A57">
    <cfRule type="duplicateValues" dxfId="275" priority="2935"/>
  </conditionalFormatting>
  <conditionalFormatting sqref="G8">
    <cfRule type="cellIs" dxfId="274" priority="307" operator="lessThan">
      <formula>16414643</formula>
    </cfRule>
  </conditionalFormatting>
  <conditionalFormatting sqref="A6">
    <cfRule type="duplicateValues" dxfId="273" priority="305"/>
  </conditionalFormatting>
  <conditionalFormatting sqref="A6">
    <cfRule type="duplicateValues" dxfId="272" priority="306"/>
  </conditionalFormatting>
  <conditionalFormatting sqref="H6">
    <cfRule type="containsText" dxfId="271" priority="303" operator="containsText" text="04319 (Data Centers)">
      <formula>NOT(ISERROR(SEARCH("04319 (Data Centers)",H6)))</formula>
    </cfRule>
    <cfRule type="notContainsText" dxfId="270" priority="304" operator="notContains" text="04319 (Data Centers)">
      <formula>ISERROR(SEARCH("04319 (Data Centers)",H6))</formula>
    </cfRule>
  </conditionalFormatting>
  <conditionalFormatting sqref="I6">
    <cfRule type="cellIs" dxfId="269" priority="301" operator="equal">
      <formula>972</formula>
    </cfRule>
    <cfRule type="cellIs" dxfId="268" priority="302" operator="equal">
      <formula>971</formula>
    </cfRule>
  </conditionalFormatting>
  <conditionalFormatting sqref="G16">
    <cfRule type="cellIs" dxfId="267" priority="300" operator="lessThan">
      <formula>16414643</formula>
    </cfRule>
  </conditionalFormatting>
  <conditionalFormatting sqref="G21">
    <cfRule type="cellIs" dxfId="266" priority="298" operator="equal">
      <formula>"???"</formula>
    </cfRule>
  </conditionalFormatting>
  <conditionalFormatting sqref="G21">
    <cfRule type="cellIs" dxfId="265" priority="297" operator="lessThan">
      <formula>1414643</formula>
    </cfRule>
  </conditionalFormatting>
  <conditionalFormatting sqref="H11">
    <cfRule type="containsText" dxfId="264" priority="292" operator="containsText" text="04319 (Data Centers)">
      <formula>NOT(ISERROR(SEARCH("04319 (Data Centers)",H11)))</formula>
    </cfRule>
    <cfRule type="notContainsText" dxfId="263" priority="293" operator="notContains" text="04319 (Data Centers)">
      <formula>ISERROR(SEARCH("04319 (Data Centers)",H11))</formula>
    </cfRule>
  </conditionalFormatting>
  <conditionalFormatting sqref="A11">
    <cfRule type="duplicateValues" dxfId="262" priority="294"/>
  </conditionalFormatting>
  <conditionalFormatting sqref="I11">
    <cfRule type="cellIs" dxfId="261" priority="289" operator="equal">
      <formula>972</formula>
    </cfRule>
    <cfRule type="cellIs" dxfId="260" priority="290" operator="equal">
      <formula>971</formula>
    </cfRule>
  </conditionalFormatting>
  <conditionalFormatting sqref="A11">
    <cfRule type="duplicateValues" dxfId="259" priority="295"/>
  </conditionalFormatting>
  <conditionalFormatting sqref="G11">
    <cfRule type="cellIs" dxfId="258" priority="282" operator="equal">
      <formula>"???"</formula>
    </cfRule>
  </conditionalFormatting>
  <conditionalFormatting sqref="G11">
    <cfRule type="cellIs" dxfId="257" priority="281" operator="lessThan">
      <formula>1414643</formula>
    </cfRule>
  </conditionalFormatting>
  <conditionalFormatting sqref="H22">
    <cfRule type="containsText" dxfId="256" priority="276" operator="containsText" text="04319 (Data Centers)">
      <formula>NOT(ISERROR(SEARCH("04319 (Data Centers)",H22)))</formula>
    </cfRule>
    <cfRule type="notContainsText" dxfId="255" priority="277" operator="notContains" text="04319 (Data Centers)">
      <formula>ISERROR(SEARCH("04319 (Data Centers)",H22))</formula>
    </cfRule>
  </conditionalFormatting>
  <conditionalFormatting sqref="A22">
    <cfRule type="duplicateValues" dxfId="254" priority="279"/>
  </conditionalFormatting>
  <conditionalFormatting sqref="I22">
    <cfRule type="cellIs" dxfId="253" priority="273" operator="equal">
      <formula>972</formula>
    </cfRule>
    <cfRule type="cellIs" dxfId="252" priority="274" operator="equal">
      <formula>971</formula>
    </cfRule>
  </conditionalFormatting>
  <conditionalFormatting sqref="A22">
    <cfRule type="duplicateValues" dxfId="251" priority="280"/>
  </conditionalFormatting>
  <conditionalFormatting sqref="G22">
    <cfRule type="cellIs" dxfId="250" priority="266" operator="equal">
      <formula>"???"</formula>
    </cfRule>
  </conditionalFormatting>
  <conditionalFormatting sqref="G22">
    <cfRule type="cellIs" dxfId="249" priority="265" operator="lessThan">
      <formula>1414643</formula>
    </cfRule>
  </conditionalFormatting>
  <conditionalFormatting sqref="H24">
    <cfRule type="containsText" dxfId="248" priority="260" operator="containsText" text="04319 (Data Centers)">
      <formula>NOT(ISERROR(SEARCH("04319 (Data Centers)",H24)))</formula>
    </cfRule>
    <cfRule type="notContainsText" dxfId="247" priority="261" operator="notContains" text="04319 (Data Centers)">
      <formula>ISERROR(SEARCH("04319 (Data Centers)",H24))</formula>
    </cfRule>
  </conditionalFormatting>
  <conditionalFormatting sqref="A24">
    <cfRule type="duplicateValues" dxfId="246" priority="263"/>
  </conditionalFormatting>
  <conditionalFormatting sqref="I24">
    <cfRule type="cellIs" dxfId="245" priority="257" operator="equal">
      <formula>972</formula>
    </cfRule>
    <cfRule type="cellIs" dxfId="244" priority="258" operator="equal">
      <formula>971</formula>
    </cfRule>
  </conditionalFormatting>
  <conditionalFormatting sqref="A24">
    <cfRule type="duplicateValues" dxfId="243" priority="264"/>
  </conditionalFormatting>
  <conditionalFormatting sqref="H26:H27">
    <cfRule type="containsText" dxfId="242" priority="246" operator="containsText" text="04319 (Data Centers)">
      <formula>NOT(ISERROR(SEARCH("04319 (Data Centers)",H26)))</formula>
    </cfRule>
    <cfRule type="notContainsText" dxfId="241" priority="247" operator="notContains" text="04319 (Data Centers)">
      <formula>ISERROR(SEARCH("04319 (Data Centers)",H26))</formula>
    </cfRule>
  </conditionalFormatting>
  <conditionalFormatting sqref="I26:I27">
    <cfRule type="cellIs" dxfId="240" priority="243" operator="equal">
      <formula>972</formula>
    </cfRule>
    <cfRule type="cellIs" dxfId="239" priority="244" operator="equal">
      <formula>971</formula>
    </cfRule>
  </conditionalFormatting>
  <conditionalFormatting sqref="H15">
    <cfRule type="containsText" dxfId="238" priority="231" operator="containsText" text="04319 (Data Centers)">
      <formula>NOT(ISERROR(SEARCH("04319 (Data Centers)",H15)))</formula>
    </cfRule>
    <cfRule type="notContainsText" dxfId="237" priority="232" operator="notContains" text="04319 (Data Centers)">
      <formula>ISERROR(SEARCH("04319 (Data Centers)",H15))</formula>
    </cfRule>
  </conditionalFormatting>
  <conditionalFormatting sqref="A15">
    <cfRule type="duplicateValues" dxfId="236" priority="233"/>
  </conditionalFormatting>
  <conditionalFormatting sqref="I15">
    <cfRule type="cellIs" dxfId="235" priority="228" operator="equal">
      <formula>972</formula>
    </cfRule>
    <cfRule type="cellIs" dxfId="234" priority="229" operator="equal">
      <formula>971</formula>
    </cfRule>
  </conditionalFormatting>
  <conditionalFormatting sqref="A15">
    <cfRule type="duplicateValues" dxfId="233" priority="234"/>
  </conditionalFormatting>
  <conditionalFormatting sqref="G15">
    <cfRule type="cellIs" dxfId="232" priority="221" operator="equal">
      <formula>"???"</formula>
    </cfRule>
  </conditionalFormatting>
  <conditionalFormatting sqref="G15">
    <cfRule type="cellIs" dxfId="231" priority="220" operator="lessThan">
      <formula>1414643</formula>
    </cfRule>
  </conditionalFormatting>
  <conditionalFormatting sqref="H30">
    <cfRule type="containsText" dxfId="230" priority="215" operator="containsText" text="04319 (Data Centers)">
      <formula>NOT(ISERROR(SEARCH("04319 (Data Centers)",H30)))</formula>
    </cfRule>
    <cfRule type="notContainsText" dxfId="229" priority="216" operator="notContains" text="04319 (Data Centers)">
      <formula>ISERROR(SEARCH("04319 (Data Centers)",H30))</formula>
    </cfRule>
  </conditionalFormatting>
  <conditionalFormatting sqref="A30">
    <cfRule type="duplicateValues" dxfId="228" priority="218"/>
  </conditionalFormatting>
  <conditionalFormatting sqref="I30">
    <cfRule type="cellIs" dxfId="227" priority="212" operator="equal">
      <formula>972</formula>
    </cfRule>
    <cfRule type="cellIs" dxfId="226" priority="213" operator="equal">
      <formula>971</formula>
    </cfRule>
  </conditionalFormatting>
  <conditionalFormatting sqref="A30">
    <cfRule type="duplicateValues" dxfId="225" priority="219"/>
  </conditionalFormatting>
  <conditionalFormatting sqref="H40">
    <cfRule type="containsText" dxfId="224" priority="200" operator="containsText" text="04319 (Data Centers)">
      <formula>NOT(ISERROR(SEARCH("04319 (Data Centers)",H40)))</formula>
    </cfRule>
    <cfRule type="notContainsText" dxfId="223" priority="201" operator="notContains" text="04319 (Data Centers)">
      <formula>ISERROR(SEARCH("04319 (Data Centers)",H40))</formula>
    </cfRule>
  </conditionalFormatting>
  <conditionalFormatting sqref="I40">
    <cfRule type="cellIs" dxfId="222" priority="199" operator="lessThan">
      <formula>1414643</formula>
    </cfRule>
  </conditionalFormatting>
  <conditionalFormatting sqref="I40">
    <cfRule type="cellIs" dxfId="221" priority="197" operator="equal">
      <formula>972</formula>
    </cfRule>
    <cfRule type="cellIs" dxfId="220" priority="198" operator="equal">
      <formula>971</formula>
    </cfRule>
  </conditionalFormatting>
  <conditionalFormatting sqref="A40">
    <cfRule type="duplicateValues" dxfId="219" priority="203"/>
  </conditionalFormatting>
  <conditionalFormatting sqref="A40">
    <cfRule type="duplicateValues" dxfId="218" priority="204"/>
  </conditionalFormatting>
  <conditionalFormatting sqref="H39">
    <cfRule type="containsText" dxfId="217" priority="171" operator="containsText" text="04319 (Data Centers)">
      <formula>NOT(ISERROR(SEARCH("04319 (Data Centers)",H39)))</formula>
    </cfRule>
    <cfRule type="notContainsText" dxfId="216" priority="172" operator="notContains" text="04319 (Data Centers)">
      <formula>ISERROR(SEARCH("04319 (Data Centers)",H39))</formula>
    </cfRule>
  </conditionalFormatting>
  <conditionalFormatting sqref="I39">
    <cfRule type="cellIs" dxfId="215" priority="168" operator="equal">
      <formula>972</formula>
    </cfRule>
    <cfRule type="cellIs" dxfId="214" priority="169" operator="equal">
      <formula>971</formula>
    </cfRule>
  </conditionalFormatting>
  <conditionalFormatting sqref="A39">
    <cfRule type="duplicateValues" dxfId="213" priority="174"/>
  </conditionalFormatting>
  <conditionalFormatting sqref="A39">
    <cfRule type="duplicateValues" dxfId="212" priority="175"/>
  </conditionalFormatting>
  <conditionalFormatting sqref="G26:G27">
    <cfRule type="cellIs" dxfId="211" priority="160" operator="equal">
      <formula>"???"</formula>
    </cfRule>
  </conditionalFormatting>
  <conditionalFormatting sqref="G26:G27">
    <cfRule type="cellIs" dxfId="210" priority="159" operator="lessThan">
      <formula>1414643</formula>
    </cfRule>
  </conditionalFormatting>
  <conditionalFormatting sqref="G24">
    <cfRule type="cellIs" dxfId="209" priority="156" operator="equal">
      <formula>"???"</formula>
    </cfRule>
  </conditionalFormatting>
  <conditionalFormatting sqref="G24">
    <cfRule type="cellIs" dxfId="208" priority="155" operator="lessThan">
      <formula>1414643</formula>
    </cfRule>
  </conditionalFormatting>
  <conditionalFormatting sqref="B39:B40">
    <cfRule type="duplicateValues" dxfId="207" priority="154"/>
  </conditionalFormatting>
  <conditionalFormatting sqref="H13">
    <cfRule type="containsText" dxfId="206" priority="150" operator="containsText" text="04319 (Data Centers)">
      <formula>NOT(ISERROR(SEARCH("04319 (Data Centers)",H13)))</formula>
    </cfRule>
    <cfRule type="notContainsText" dxfId="205" priority="151" operator="notContains" text="04319 (Data Centers)">
      <formula>ISERROR(SEARCH("04319 (Data Centers)",H13))</formula>
    </cfRule>
  </conditionalFormatting>
  <conditionalFormatting sqref="A13">
    <cfRule type="duplicateValues" dxfId="204" priority="152"/>
  </conditionalFormatting>
  <conditionalFormatting sqref="I13">
    <cfRule type="cellIs" dxfId="203" priority="147" operator="equal">
      <formula>972</formula>
    </cfRule>
    <cfRule type="cellIs" dxfId="202" priority="148" operator="equal">
      <formula>971</formula>
    </cfRule>
  </conditionalFormatting>
  <conditionalFormatting sqref="A13">
    <cfRule type="duplicateValues" dxfId="201" priority="153"/>
  </conditionalFormatting>
  <conditionalFormatting sqref="H58:H62">
    <cfRule type="containsText" dxfId="200" priority="136" operator="containsText" text="04319 (Data Centers)">
      <formula>NOT(ISERROR(SEARCH("04319 (Data Centers)",H58)))</formula>
    </cfRule>
    <cfRule type="notContainsText" dxfId="199" priority="137" operator="notContains" text="04319 (Data Centers)">
      <formula>ISERROR(SEARCH("04319 (Data Centers)",H58))</formula>
    </cfRule>
  </conditionalFormatting>
  <conditionalFormatting sqref="I58:I62">
    <cfRule type="cellIs" dxfId="198" priority="133" operator="equal">
      <formula>972</formula>
    </cfRule>
    <cfRule type="cellIs" dxfId="197" priority="134" operator="equal">
      <formula>971</formula>
    </cfRule>
  </conditionalFormatting>
  <conditionalFormatting sqref="H63">
    <cfRule type="containsText" dxfId="196" priority="122" operator="containsText" text="04319 (Data Centers)">
      <formula>NOT(ISERROR(SEARCH("04319 (Data Centers)",H63)))</formula>
    </cfRule>
    <cfRule type="notContainsText" dxfId="195" priority="123" operator="notContains" text="04319 (Data Centers)">
      <formula>ISERROR(SEARCH("04319 (Data Centers)",H63))</formula>
    </cfRule>
  </conditionalFormatting>
  <conditionalFormatting sqref="I63">
    <cfRule type="cellIs" dxfId="194" priority="119" operator="equal">
      <formula>972</formula>
    </cfRule>
    <cfRule type="cellIs" dxfId="193" priority="120" operator="equal">
      <formula>971</formula>
    </cfRule>
  </conditionalFormatting>
  <conditionalFormatting sqref="A63">
    <cfRule type="duplicateValues" dxfId="192" priority="125"/>
  </conditionalFormatting>
  <conditionalFormatting sqref="A63">
    <cfRule type="duplicateValues" dxfId="191" priority="126"/>
  </conditionalFormatting>
  <conditionalFormatting sqref="H64">
    <cfRule type="containsText" dxfId="190" priority="108" operator="containsText" text="04319 (Data Centers)">
      <formula>NOT(ISERROR(SEARCH("04319 (Data Centers)",H64)))</formula>
    </cfRule>
    <cfRule type="notContainsText" dxfId="189" priority="109" operator="notContains" text="04319 (Data Centers)">
      <formula>ISERROR(SEARCH("04319 (Data Centers)",H64))</formula>
    </cfRule>
  </conditionalFormatting>
  <conditionalFormatting sqref="I64">
    <cfRule type="cellIs" dxfId="188" priority="105" operator="equal">
      <formula>972</formula>
    </cfRule>
    <cfRule type="cellIs" dxfId="187" priority="106" operator="equal">
      <formula>971</formula>
    </cfRule>
  </conditionalFormatting>
  <conditionalFormatting sqref="A64">
    <cfRule type="duplicateValues" dxfId="186" priority="111"/>
  </conditionalFormatting>
  <conditionalFormatting sqref="A64">
    <cfRule type="duplicateValues" dxfId="185" priority="112"/>
  </conditionalFormatting>
  <conditionalFormatting sqref="H49">
    <cfRule type="containsText" dxfId="184" priority="97" operator="containsText" text="04319 (Data Centers)">
      <formula>NOT(ISERROR(SEARCH("04319 (Data Centers)",H49)))</formula>
    </cfRule>
    <cfRule type="notContainsText" dxfId="183" priority="98" operator="notContains" text="04319 (Data Centers)">
      <formula>ISERROR(SEARCH("04319 (Data Centers)",H49))</formula>
    </cfRule>
  </conditionalFormatting>
  <conditionalFormatting sqref="H49:I49 I50">
    <cfRule type="cellIs" dxfId="182" priority="95" operator="equal">
      <formula>972</formula>
    </cfRule>
    <cfRule type="cellIs" dxfId="181" priority="96" operator="equal">
      <formula>971</formula>
    </cfRule>
  </conditionalFormatting>
  <conditionalFormatting sqref="G49">
    <cfRule type="cellIs" dxfId="180" priority="93" operator="equal">
      <formula>"???"</formula>
    </cfRule>
  </conditionalFormatting>
  <conditionalFormatting sqref="G49">
    <cfRule type="cellIs" dxfId="179" priority="92" operator="lessThan">
      <formula>1414643</formula>
    </cfRule>
  </conditionalFormatting>
  <conditionalFormatting sqref="G38">
    <cfRule type="cellIs" dxfId="178" priority="87" operator="equal">
      <formula>"???"</formula>
    </cfRule>
  </conditionalFormatting>
  <conditionalFormatting sqref="G38">
    <cfRule type="cellIs" dxfId="177" priority="86" operator="lessThan">
      <formula>1414643</formula>
    </cfRule>
  </conditionalFormatting>
  <conditionalFormatting sqref="G58:G59">
    <cfRule type="cellIs" dxfId="176" priority="85" operator="lessThan">
      <formula>16414643</formula>
    </cfRule>
  </conditionalFormatting>
  <conditionalFormatting sqref="G19">
    <cfRule type="cellIs" dxfId="175" priority="84" operator="lessThan">
      <formula>16414643</formula>
    </cfRule>
  </conditionalFormatting>
  <conditionalFormatting sqref="A58:A62">
    <cfRule type="duplicateValues" dxfId="174" priority="3430"/>
  </conditionalFormatting>
  <conditionalFormatting sqref="H52:H53">
    <cfRule type="containsText" dxfId="173" priority="78" operator="containsText" text="04319 (Data Centers)">
      <formula>NOT(ISERROR(SEARCH("04319 (Data Centers)",H52)))</formula>
    </cfRule>
    <cfRule type="notContainsText" dxfId="172" priority="79" operator="notContains" text="04319 (Data Centers)">
      <formula>ISERROR(SEARCH("04319 (Data Centers)",H52))</formula>
    </cfRule>
  </conditionalFormatting>
  <conditionalFormatting sqref="I52:I53">
    <cfRule type="cellIs" dxfId="171" priority="75" operator="equal">
      <formula>972</formula>
    </cfRule>
    <cfRule type="cellIs" dxfId="170" priority="76" operator="equal">
      <formula>971</formula>
    </cfRule>
  </conditionalFormatting>
  <conditionalFormatting sqref="B52:B53">
    <cfRule type="duplicateValues" dxfId="169" priority="81"/>
  </conditionalFormatting>
  <conditionalFormatting sqref="A52:A53">
    <cfRule type="duplicateValues" dxfId="168" priority="82"/>
  </conditionalFormatting>
  <conditionalFormatting sqref="A52:A53">
    <cfRule type="duplicateValues" dxfId="167" priority="83"/>
  </conditionalFormatting>
  <conditionalFormatting sqref="G25">
    <cfRule type="cellIs" dxfId="166" priority="68" operator="equal">
      <formula>"???"</formula>
    </cfRule>
  </conditionalFormatting>
  <conditionalFormatting sqref="G25">
    <cfRule type="cellIs" dxfId="165" priority="67" operator="lessThan">
      <formula>16414643</formula>
    </cfRule>
  </conditionalFormatting>
  <conditionalFormatting sqref="G52:G53">
    <cfRule type="cellIs" dxfId="164" priority="66" operator="equal">
      <formula>"???"</formula>
    </cfRule>
  </conditionalFormatting>
  <conditionalFormatting sqref="G34:G36">
    <cfRule type="cellIs" dxfId="163" priority="64" operator="lessThan">
      <formula>16414643</formula>
    </cfRule>
  </conditionalFormatting>
  <conditionalFormatting sqref="G13">
    <cfRule type="cellIs" dxfId="162" priority="63" operator="lessThan">
      <formula>16414643</formula>
    </cfRule>
  </conditionalFormatting>
  <conditionalFormatting sqref="G37">
    <cfRule type="cellIs" dxfId="161" priority="62" operator="equal">
      <formula>"???"</formula>
    </cfRule>
  </conditionalFormatting>
  <conditionalFormatting sqref="G37">
    <cfRule type="cellIs" dxfId="160" priority="61" operator="lessThan">
      <formula>1414643</formula>
    </cfRule>
  </conditionalFormatting>
  <conditionalFormatting sqref="I37">
    <cfRule type="cellIs" dxfId="159" priority="60" operator="lessThan">
      <formula>1414643</formula>
    </cfRule>
  </conditionalFormatting>
  <conditionalFormatting sqref="B37">
    <cfRule type="duplicateValues" dxfId="158" priority="59"/>
  </conditionalFormatting>
  <conditionalFormatting sqref="H37">
    <cfRule type="containsText" dxfId="157" priority="55" operator="containsText" text="04319 (Data Centers)">
      <formula>NOT(ISERROR(SEARCH("04319 (Data Centers)",H37)))</formula>
    </cfRule>
    <cfRule type="notContainsText" dxfId="156" priority="56" operator="notContains" text="04319 (Data Centers)">
      <formula>ISERROR(SEARCH("04319 (Data Centers)",H37))</formula>
    </cfRule>
  </conditionalFormatting>
  <conditionalFormatting sqref="A37">
    <cfRule type="duplicateValues" dxfId="155" priority="57"/>
  </conditionalFormatting>
  <conditionalFormatting sqref="A37">
    <cfRule type="duplicateValues" dxfId="154" priority="58"/>
  </conditionalFormatting>
  <conditionalFormatting sqref="A12">
    <cfRule type="duplicateValues" dxfId="153" priority="52"/>
  </conditionalFormatting>
  <conditionalFormatting sqref="A12">
    <cfRule type="duplicateValues" dxfId="152" priority="53"/>
  </conditionalFormatting>
  <conditionalFormatting sqref="H12">
    <cfRule type="containsText" dxfId="151" priority="50" operator="containsText" text="04319 (Data Centers)">
      <formula>NOT(ISERROR(SEARCH("04319 (Data Centers)",H12)))</formula>
    </cfRule>
    <cfRule type="notContainsText" dxfId="150" priority="51" operator="notContains" text="04319 (Data Centers)">
      <formula>ISERROR(SEARCH("04319 (Data Centers)",H12))</formula>
    </cfRule>
  </conditionalFormatting>
  <conditionalFormatting sqref="I12">
    <cfRule type="cellIs" dxfId="149" priority="48" operator="equal">
      <formula>972</formula>
    </cfRule>
    <cfRule type="cellIs" dxfId="148" priority="49" operator="equal">
      <formula>971</formula>
    </cfRule>
  </conditionalFormatting>
  <conditionalFormatting sqref="G12">
    <cfRule type="cellIs" dxfId="147" priority="47" operator="lessThan">
      <formula>16414643</formula>
    </cfRule>
  </conditionalFormatting>
  <conditionalFormatting sqref="A26:A27">
    <cfRule type="duplicateValues" dxfId="146" priority="3500"/>
  </conditionalFormatting>
  <conditionalFormatting sqref="A32">
    <cfRule type="duplicateValues" dxfId="145" priority="44"/>
  </conditionalFormatting>
  <conditionalFormatting sqref="A32">
    <cfRule type="duplicateValues" dxfId="144" priority="45"/>
  </conditionalFormatting>
  <conditionalFormatting sqref="G32">
    <cfRule type="cellIs" dxfId="143" priority="43" operator="lessThan">
      <formula>16414643</formula>
    </cfRule>
  </conditionalFormatting>
  <conditionalFormatting sqref="H32">
    <cfRule type="containsText" dxfId="142" priority="41" operator="containsText" text="04319 (Data Centers)">
      <formula>NOT(ISERROR(SEARCH("04319 (Data Centers)",H32)))</formula>
    </cfRule>
    <cfRule type="notContainsText" dxfId="141" priority="42" operator="notContains" text="04319 (Data Centers)">
      <formula>ISERROR(SEARCH("04319 (Data Centers)",H32))</formula>
    </cfRule>
  </conditionalFormatting>
  <conditionalFormatting sqref="I32">
    <cfRule type="cellIs" dxfId="140" priority="39" operator="equal">
      <formula>972</formula>
    </cfRule>
    <cfRule type="cellIs" dxfId="139" priority="40" operator="equal">
      <formula>971</formula>
    </cfRule>
  </conditionalFormatting>
  <conditionalFormatting sqref="A35">
    <cfRule type="duplicateValues" dxfId="138" priority="37"/>
  </conditionalFormatting>
  <conditionalFormatting sqref="A35">
    <cfRule type="duplicateValues" dxfId="137" priority="38"/>
  </conditionalFormatting>
  <conditionalFormatting sqref="H35">
    <cfRule type="containsText" dxfId="136" priority="35" operator="containsText" text="04319 (Data Centers)">
      <formula>NOT(ISERROR(SEARCH("04319 (Data Centers)",H35)))</formula>
    </cfRule>
    <cfRule type="notContainsText" dxfId="135" priority="36" operator="notContains" text="04319 (Data Centers)">
      <formula>ISERROR(SEARCH("04319 (Data Centers)",H35))</formula>
    </cfRule>
  </conditionalFormatting>
  <conditionalFormatting sqref="I35">
    <cfRule type="cellIs" dxfId="134" priority="33" operator="equal">
      <formula>972</formula>
    </cfRule>
    <cfRule type="cellIs" dxfId="133" priority="34" operator="equal">
      <formula>971</formula>
    </cfRule>
  </conditionalFormatting>
  <conditionalFormatting sqref="A36">
    <cfRule type="duplicateValues" dxfId="132" priority="31"/>
  </conditionalFormatting>
  <conditionalFormatting sqref="A36">
    <cfRule type="duplicateValues" dxfId="131" priority="32"/>
  </conditionalFormatting>
  <conditionalFormatting sqref="H36">
    <cfRule type="containsText" dxfId="130" priority="29" operator="containsText" text="04319 (Data Centers)">
      <formula>NOT(ISERROR(SEARCH("04319 (Data Centers)",H36)))</formula>
    </cfRule>
    <cfRule type="notContainsText" dxfId="129" priority="30" operator="notContains" text="04319 (Data Centers)">
      <formula>ISERROR(SEARCH("04319 (Data Centers)",H36))</formula>
    </cfRule>
  </conditionalFormatting>
  <conditionalFormatting sqref="I36">
    <cfRule type="cellIs" dxfId="128" priority="28" operator="lessThan">
      <formula>1414643</formula>
    </cfRule>
  </conditionalFormatting>
  <conditionalFormatting sqref="A41">
    <cfRule type="duplicateValues" dxfId="127" priority="26"/>
  </conditionalFormatting>
  <conditionalFormatting sqref="A41">
    <cfRule type="duplicateValues" dxfId="126" priority="27"/>
  </conditionalFormatting>
  <conditionalFormatting sqref="G41">
    <cfRule type="cellIs" dxfId="125" priority="25" operator="lessThan">
      <formula>16414643</formula>
    </cfRule>
  </conditionalFormatting>
  <conditionalFormatting sqref="H41">
    <cfRule type="containsText" dxfId="124" priority="23" operator="containsText" text="04319 (Data Centers)">
      <formula>NOT(ISERROR(SEARCH("04319 (Data Centers)",H41)))</formula>
    </cfRule>
    <cfRule type="notContainsText" dxfId="123" priority="24" operator="notContains" text="04319 (Data Centers)">
      <formula>ISERROR(SEARCH("04319 (Data Centers)",H41))</formula>
    </cfRule>
  </conditionalFormatting>
  <conditionalFormatting sqref="I41">
    <cfRule type="cellIs" dxfId="122" priority="21" operator="equal">
      <formula>972</formula>
    </cfRule>
    <cfRule type="cellIs" dxfId="121" priority="22" operator="equal">
      <formula>971</formula>
    </cfRule>
  </conditionalFormatting>
  <conditionalFormatting sqref="B47">
    <cfRule type="duplicateValues" dxfId="120" priority="18"/>
  </conditionalFormatting>
  <conditionalFormatting sqref="A47">
    <cfRule type="duplicateValues" dxfId="119" priority="19"/>
  </conditionalFormatting>
  <conditionalFormatting sqref="A47">
    <cfRule type="duplicateValues" dxfId="118" priority="20"/>
  </conditionalFormatting>
  <conditionalFormatting sqref="G47">
    <cfRule type="cellIs" dxfId="117" priority="16" operator="lessThan">
      <formula>16414643</formula>
    </cfRule>
  </conditionalFormatting>
  <conditionalFormatting sqref="H47">
    <cfRule type="containsText" dxfId="116" priority="14" operator="containsText" text="04319 (Data Centers)">
      <formula>NOT(ISERROR(SEARCH("04319 (Data Centers)",H47)))</formula>
    </cfRule>
    <cfRule type="notContainsText" dxfId="115" priority="15" operator="notContains" text="04319 (Data Centers)">
      <formula>ISERROR(SEARCH("04319 (Data Centers)",H47))</formula>
    </cfRule>
  </conditionalFormatting>
  <conditionalFormatting sqref="I47">
    <cfRule type="cellIs" dxfId="114" priority="12" operator="equal">
      <formula>972</formula>
    </cfRule>
    <cfRule type="cellIs" dxfId="113" priority="13" operator="equal">
      <formula>971</formula>
    </cfRule>
  </conditionalFormatting>
  <conditionalFormatting sqref="A42:A46 A48:A50">
    <cfRule type="duplicateValues" dxfId="112" priority="3641"/>
  </conditionalFormatting>
  <conditionalFormatting sqref="G50">
    <cfRule type="cellIs" dxfId="111" priority="11" operator="equal">
      <formula>"???"</formula>
    </cfRule>
  </conditionalFormatting>
  <conditionalFormatting sqref="G53">
    <cfRule type="cellIs" dxfId="110" priority="10" operator="equal">
      <formula>"???"</formula>
    </cfRule>
  </conditionalFormatting>
  <conditionalFormatting sqref="A55">
    <cfRule type="duplicateValues" dxfId="109" priority="8"/>
  </conditionalFormatting>
  <conditionalFormatting sqref="A55">
    <cfRule type="duplicateValues" dxfId="108" priority="9"/>
  </conditionalFormatting>
  <conditionalFormatting sqref="G55">
    <cfRule type="cellIs" dxfId="107" priority="7" operator="lessThan">
      <formula>16414643</formula>
    </cfRule>
  </conditionalFormatting>
  <conditionalFormatting sqref="H55">
    <cfRule type="containsText" dxfId="106" priority="5" operator="containsText" text="04319 (Data Centers)">
      <formula>NOT(ISERROR(SEARCH("04319 (Data Centers)",H55)))</formula>
    </cfRule>
    <cfRule type="notContainsText" dxfId="105" priority="6" operator="notContains" text="04319 (Data Centers)">
      <formula>ISERROR(SEARCH("04319 (Data Centers)",H55))</formula>
    </cfRule>
  </conditionalFormatting>
  <conditionalFormatting sqref="I55">
    <cfRule type="cellIs" dxfId="104" priority="3" operator="equal">
      <formula>972</formula>
    </cfRule>
    <cfRule type="cellIs" dxfId="103" priority="4" operator="equal">
      <formula>971</formula>
    </cfRule>
  </conditionalFormatting>
  <conditionalFormatting sqref="G62">
    <cfRule type="cellIs" dxfId="102" priority="2" operator="equal">
      <formula>"???"</formula>
    </cfRule>
  </conditionalFormatting>
  <conditionalFormatting sqref="G62">
    <cfRule type="cellIs" dxfId="101" priority="1" operator="equal">
      <formula>"???"</formula>
    </cfRule>
  </conditionalFormatting>
  <hyperlinks>
    <hyperlink ref="H1" r:id="rId1"/>
    <hyperlink ref="L18" r:id="rId2"/>
    <hyperlink ref="L10" r:id="rId3"/>
    <hyperlink ref="L48" r:id="rId4"/>
    <hyperlink ref="L60" r:id="rId5"/>
    <hyperlink ref="L16" r:id="rId6"/>
    <hyperlink ref="L20" r:id="rId7"/>
    <hyperlink ref="L30" r:id="rId8" display="https://www.datacenterdynamics.com/en/news/prp-acquiring-35-acres-in-manassas-plans-three-data-centers/"/>
    <hyperlink ref="L22" r:id="rId9" display="https://dgtlinfra.com/stack-infrastructure-data-center-manassas-virginia/"/>
    <hyperlink ref="L44" r:id="rId10" display="https://www.datacenterdynamics.com/en/news/prp-acquiring-35-acres-in-manassas-plans-three-data-centers/"/>
    <hyperlink ref="L14" r:id="rId11"/>
    <hyperlink ref="L38" r:id="rId12"/>
    <hyperlink ref="S25" r:id="rId13"/>
    <hyperlink ref="L45" r:id="rId14"/>
    <hyperlink ref="L11" r:id="rId15"/>
    <hyperlink ref="L49" r:id="rId16"/>
    <hyperlink ref="L8" r:id="rId17"/>
    <hyperlink ref="L9" r:id="rId18"/>
    <hyperlink ref="L58" r:id="rId19"/>
    <hyperlink ref="Q9" r:id="rId20"/>
    <hyperlink ref="U10" r:id="rId21" display="https://dgtlinfra.com/ntt-gainesville-virginia-data-center/"/>
    <hyperlink ref="L24" r:id="rId22"/>
    <hyperlink ref="L26" r:id="rId23" display="https://www.datacenterdynamics.com/en/news/stack-acquires-60-acres-in-manassas-for-50-million-from-peterson-companies/"/>
    <hyperlink ref="L34" r:id="rId24"/>
    <hyperlink ref="L15" r:id="rId25"/>
    <hyperlink ref="L33" r:id="rId26"/>
    <hyperlink ref="L19" r:id="rId27"/>
    <hyperlink ref="T18" r:id="rId28"/>
    <hyperlink ref="L61" r:id="rId29"/>
    <hyperlink ref="L57" r:id="rId30"/>
    <hyperlink ref="L29" r:id="rId31"/>
    <hyperlink ref="L28" r:id="rId32"/>
    <hyperlink ref="L37" r:id="rId33"/>
    <hyperlink ref="T58" r:id="rId34"/>
    <hyperlink ref="L27" r:id="rId35"/>
    <hyperlink ref="L32" r:id="rId36"/>
    <hyperlink ref="L35" r:id="rId37"/>
    <hyperlink ref="L36" r:id="rId38"/>
    <hyperlink ref="L41" r:id="rId39"/>
    <hyperlink ref="L47" r:id="rId40" location="/plan/354103e8-94d2-4b21-951f-d2daa367973a?tab=attachments"/>
    <hyperlink ref="L55" r:id="rId41"/>
    <hyperlink ref="L59" r:id="rId42"/>
    <hyperlink ref="L62" r:id="rId43"/>
  </hyperlinks>
  <pageMargins left="0.25" right="0.25" top="0.25" bottom="0.25" header="0.3" footer="0.3"/>
  <pageSetup scale="96" fitToHeight="0" orientation="landscape"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46"/>
  <sheetViews>
    <sheetView workbookViewId="0">
      <pane ySplit="3" topLeftCell="A4" activePane="bottomLeft" state="frozen"/>
      <selection pane="bottomLeft" activeCell="A3" sqref="A3"/>
    </sheetView>
  </sheetViews>
  <sheetFormatPr defaultRowHeight="14.5" x14ac:dyDescent="0.35"/>
  <cols>
    <col min="1" max="1" width="12.54296875" style="16" customWidth="1"/>
    <col min="2" max="2" width="6" style="16" customWidth="1"/>
    <col min="3" max="3" width="22.54296875" style="16" bestFit="1" customWidth="1"/>
    <col min="4" max="4" width="13.81640625" style="16" customWidth="1"/>
    <col min="5" max="5" width="6.54296875" style="15" bestFit="1" customWidth="1"/>
    <col min="6" max="6" width="7.1796875" style="15" bestFit="1" customWidth="1"/>
    <col min="7" max="7" width="14.1796875" style="15" customWidth="1"/>
    <col min="8" max="8" width="13.26953125" style="17" customWidth="1"/>
    <col min="9" max="9" width="5.81640625" style="4" bestFit="1" customWidth="1"/>
    <col min="10" max="10" width="31.81640625" customWidth="1"/>
    <col min="11" max="11" width="7" style="108" customWidth="1"/>
    <col min="12" max="12" width="54.1796875" bestFit="1" customWidth="1"/>
    <col min="13" max="13" width="35" style="27" customWidth="1"/>
    <col min="14" max="16" width="21.81640625" style="27" customWidth="1"/>
    <col min="17" max="17" width="13.26953125" customWidth="1"/>
    <col min="18" max="18" width="10.26953125" bestFit="1" customWidth="1"/>
    <col min="19" max="19" width="14.54296875" customWidth="1"/>
    <col min="20" max="20" width="18.1796875" bestFit="1" customWidth="1"/>
    <col min="21" max="21" width="16.26953125" customWidth="1"/>
    <col min="22" max="22" width="13.1796875" customWidth="1"/>
  </cols>
  <sheetData>
    <row r="1" spans="1:22" ht="19" thickBot="1" x14ac:dyDescent="0.4">
      <c r="A1" s="190" t="s">
        <v>393</v>
      </c>
      <c r="B1" s="191"/>
      <c r="C1" s="191"/>
      <c r="D1" s="192"/>
      <c r="E1" s="187">
        <f>SUM(F4:F26)</f>
        <v>1057.2089000000001</v>
      </c>
      <c r="F1" s="188"/>
      <c r="G1" s="189"/>
      <c r="H1" s="59" t="s">
        <v>231</v>
      </c>
      <c r="I1" s="60"/>
      <c r="J1" s="150"/>
      <c r="K1" s="61"/>
    </row>
    <row r="2" spans="1:22" ht="24" thickBot="1" x14ac:dyDescent="0.4">
      <c r="A2" s="181" t="s">
        <v>225</v>
      </c>
      <c r="B2" s="182"/>
      <c r="C2" s="182"/>
      <c r="D2" s="182"/>
      <c r="E2" s="182"/>
      <c r="F2" s="182"/>
      <c r="G2" s="182"/>
      <c r="H2" s="182"/>
      <c r="I2" s="182"/>
      <c r="J2" s="182"/>
      <c r="K2" s="183"/>
    </row>
    <row r="3" spans="1:22" s="1" customFormat="1" ht="32" thickBot="1" x14ac:dyDescent="0.4">
      <c r="A3" s="5" t="s">
        <v>0</v>
      </c>
      <c r="B3" s="5" t="s">
        <v>88</v>
      </c>
      <c r="C3" s="5" t="s">
        <v>13</v>
      </c>
      <c r="D3" s="5" t="s">
        <v>1</v>
      </c>
      <c r="E3" s="5" t="s">
        <v>2</v>
      </c>
      <c r="F3" s="5" t="s">
        <v>127</v>
      </c>
      <c r="G3" s="5" t="s">
        <v>247</v>
      </c>
      <c r="H3" s="6" t="s">
        <v>49</v>
      </c>
      <c r="I3" s="7" t="s">
        <v>32</v>
      </c>
      <c r="J3" s="5" t="s">
        <v>22</v>
      </c>
      <c r="K3" s="5" t="s">
        <v>381</v>
      </c>
      <c r="L3" s="100" t="s">
        <v>243</v>
      </c>
      <c r="M3" s="138" t="s">
        <v>284</v>
      </c>
      <c r="N3" s="110"/>
      <c r="O3" s="110"/>
      <c r="P3" s="110"/>
      <c r="Q3" s="193" t="s">
        <v>246</v>
      </c>
      <c r="R3" s="194"/>
      <c r="S3" s="194"/>
      <c r="T3" s="194"/>
      <c r="U3" s="194"/>
      <c r="V3" s="195"/>
    </row>
    <row r="4" spans="1:22" s="27" customFormat="1" ht="29" x14ac:dyDescent="0.35">
      <c r="A4" s="28" t="s">
        <v>168</v>
      </c>
      <c r="B4" s="29">
        <v>13300</v>
      </c>
      <c r="C4" s="28" t="s">
        <v>169</v>
      </c>
      <c r="D4" s="28" t="s">
        <v>170</v>
      </c>
      <c r="E4" s="32">
        <v>20119</v>
      </c>
      <c r="F4" s="125">
        <v>202.9</v>
      </c>
      <c r="G4" s="64" t="s">
        <v>191</v>
      </c>
      <c r="H4" s="37" t="s">
        <v>129</v>
      </c>
      <c r="I4" s="31">
        <v>971</v>
      </c>
      <c r="J4" s="23" t="s">
        <v>171</v>
      </c>
      <c r="K4" s="148">
        <v>204</v>
      </c>
      <c r="L4" s="99" t="s">
        <v>228</v>
      </c>
      <c r="M4" s="110"/>
      <c r="N4" s="110"/>
      <c r="O4" s="110"/>
      <c r="P4" s="110"/>
      <c r="Q4" s="101" t="s">
        <v>190</v>
      </c>
      <c r="R4" s="102" t="s">
        <v>189</v>
      </c>
      <c r="S4" s="101" t="s">
        <v>191</v>
      </c>
      <c r="T4" s="103" t="s">
        <v>192</v>
      </c>
      <c r="U4" s="103" t="s">
        <v>193</v>
      </c>
      <c r="V4" s="103" t="s">
        <v>335</v>
      </c>
    </row>
    <row r="5" spans="1:22" s="27" customFormat="1" ht="29" x14ac:dyDescent="0.35">
      <c r="A5" s="2" t="s">
        <v>172</v>
      </c>
      <c r="B5" s="29">
        <v>12570</v>
      </c>
      <c r="C5" s="28" t="s">
        <v>173</v>
      </c>
      <c r="D5" s="28" t="s">
        <v>170</v>
      </c>
      <c r="E5" s="32">
        <v>20119</v>
      </c>
      <c r="F5" s="125">
        <v>168.68</v>
      </c>
      <c r="G5" s="64" t="s">
        <v>191</v>
      </c>
      <c r="H5" s="37" t="s">
        <v>129</v>
      </c>
      <c r="I5" s="31">
        <v>971</v>
      </c>
      <c r="J5" s="23" t="s">
        <v>171</v>
      </c>
      <c r="K5" s="148">
        <v>202</v>
      </c>
      <c r="L5" s="99" t="s">
        <v>229</v>
      </c>
      <c r="M5" s="110"/>
      <c r="N5" s="110"/>
      <c r="O5" s="110"/>
      <c r="P5" s="110"/>
      <c r="Q5" s="14"/>
      <c r="R5" s="30">
        <v>62.13</v>
      </c>
      <c r="S5" s="26">
        <v>202.9</v>
      </c>
      <c r="T5" s="26">
        <v>142.44</v>
      </c>
      <c r="U5" s="26">
        <v>30.92</v>
      </c>
      <c r="V5" s="26">
        <v>40.39</v>
      </c>
    </row>
    <row r="6" spans="1:22" s="27" customFormat="1" ht="43.5" x14ac:dyDescent="0.35">
      <c r="A6" s="2" t="s">
        <v>350</v>
      </c>
      <c r="B6" s="29">
        <v>8501</v>
      </c>
      <c r="C6" s="28" t="s">
        <v>351</v>
      </c>
      <c r="D6" s="13" t="s">
        <v>3</v>
      </c>
      <c r="E6" s="32">
        <v>20109</v>
      </c>
      <c r="F6" s="125">
        <v>142.44</v>
      </c>
      <c r="G6" s="65" t="s">
        <v>192</v>
      </c>
      <c r="H6" s="37" t="s">
        <v>281</v>
      </c>
      <c r="I6" s="31">
        <v>121</v>
      </c>
      <c r="J6" s="160" t="s">
        <v>457</v>
      </c>
      <c r="K6" s="148">
        <v>216</v>
      </c>
      <c r="L6" s="99" t="s">
        <v>352</v>
      </c>
      <c r="M6" s="121" t="s">
        <v>456</v>
      </c>
      <c r="N6" s="110"/>
      <c r="O6" s="110"/>
      <c r="P6" s="110"/>
      <c r="Q6" s="14"/>
      <c r="R6" s="105">
        <f>SUM(R5:R5)</f>
        <v>62.13</v>
      </c>
      <c r="S6" s="30">
        <v>168.68</v>
      </c>
      <c r="T6" s="26">
        <v>51.86</v>
      </c>
      <c r="U6" s="26">
        <v>28.35</v>
      </c>
      <c r="V6" s="26">
        <v>14.01</v>
      </c>
    </row>
    <row r="7" spans="1:22" ht="29" x14ac:dyDescent="0.35">
      <c r="A7" s="28" t="s">
        <v>174</v>
      </c>
      <c r="B7" s="29">
        <v>12751</v>
      </c>
      <c r="C7" s="28" t="s">
        <v>175</v>
      </c>
      <c r="D7" s="28" t="s">
        <v>170</v>
      </c>
      <c r="E7" s="32">
        <v>20119</v>
      </c>
      <c r="F7" s="125">
        <v>87.31</v>
      </c>
      <c r="G7" s="64" t="s">
        <v>191</v>
      </c>
      <c r="H7" s="37" t="s">
        <v>129</v>
      </c>
      <c r="I7" s="31">
        <v>971</v>
      </c>
      <c r="J7" s="23" t="s">
        <v>171</v>
      </c>
      <c r="K7" s="148">
        <v>203</v>
      </c>
      <c r="L7" s="99" t="s">
        <v>230</v>
      </c>
      <c r="M7" s="110"/>
      <c r="N7" s="110"/>
      <c r="O7" s="110"/>
      <c r="P7" s="110"/>
      <c r="Q7" s="14"/>
      <c r="R7" s="66">
        <v>62</v>
      </c>
      <c r="S7" s="30">
        <v>87.31</v>
      </c>
      <c r="T7" s="26">
        <v>33.18</v>
      </c>
      <c r="U7" s="26">
        <v>24.35</v>
      </c>
      <c r="V7" s="104">
        <f>SUM(V5:V6)</f>
        <v>54.4</v>
      </c>
    </row>
    <row r="8" spans="1:22" ht="43.5" x14ac:dyDescent="0.35">
      <c r="A8" s="13" t="s">
        <v>131</v>
      </c>
      <c r="B8" s="13">
        <v>7300</v>
      </c>
      <c r="C8" s="13" t="s">
        <v>133</v>
      </c>
      <c r="D8" s="13" t="s">
        <v>3</v>
      </c>
      <c r="E8" s="32">
        <v>20109</v>
      </c>
      <c r="F8" s="125">
        <v>62.13</v>
      </c>
      <c r="G8" s="34" t="s">
        <v>189</v>
      </c>
      <c r="H8" s="37" t="s">
        <v>129</v>
      </c>
      <c r="I8" s="31">
        <v>971</v>
      </c>
      <c r="J8" s="36" t="s">
        <v>367</v>
      </c>
      <c r="K8" s="148">
        <v>207</v>
      </c>
      <c r="L8" s="99" t="s">
        <v>232</v>
      </c>
      <c r="M8" s="110"/>
      <c r="N8" s="110"/>
      <c r="O8" s="110"/>
      <c r="P8" s="110"/>
      <c r="Q8" s="27"/>
      <c r="R8" s="108"/>
      <c r="S8" s="26">
        <v>11.898400000000001</v>
      </c>
      <c r="T8" s="26">
        <v>22.86</v>
      </c>
      <c r="U8" s="104">
        <f>SUM(U5:U7)</f>
        <v>83.62</v>
      </c>
      <c r="V8" s="66">
        <f>AVERAGE(V5:V6)</f>
        <v>27.2</v>
      </c>
    </row>
    <row r="9" spans="1:22" s="108" customFormat="1" ht="43.5" x14ac:dyDescent="0.35">
      <c r="A9" s="33" t="s">
        <v>136</v>
      </c>
      <c r="B9" s="25">
        <v>2733</v>
      </c>
      <c r="C9" s="33" t="s">
        <v>149</v>
      </c>
      <c r="D9" s="28" t="s">
        <v>137</v>
      </c>
      <c r="E9" s="32">
        <v>22192</v>
      </c>
      <c r="F9" s="125">
        <v>51.86</v>
      </c>
      <c r="G9" s="65" t="s">
        <v>192</v>
      </c>
      <c r="H9" s="37" t="s">
        <v>151</v>
      </c>
      <c r="I9" s="31">
        <v>972</v>
      </c>
      <c r="J9" s="36" t="s">
        <v>195</v>
      </c>
      <c r="K9" s="148">
        <v>224</v>
      </c>
      <c r="L9" s="99" t="s">
        <v>233</v>
      </c>
      <c r="M9" s="110"/>
      <c r="N9" s="110"/>
      <c r="O9" s="110"/>
      <c r="P9" s="110"/>
      <c r="Q9"/>
      <c r="R9"/>
      <c r="S9" s="105">
        <f>SUM(S5:S8)</f>
        <v>470.78840000000002</v>
      </c>
      <c r="T9" s="26">
        <v>21.85</v>
      </c>
      <c r="U9" s="66">
        <f>AVERAGE(U5:U7)</f>
        <v>27.873333333333335</v>
      </c>
      <c r="V9"/>
    </row>
    <row r="10" spans="1:22" ht="29" x14ac:dyDescent="0.35">
      <c r="A10" s="33" t="s">
        <v>377</v>
      </c>
      <c r="B10" s="25">
        <v>8870</v>
      </c>
      <c r="C10" s="33" t="s">
        <v>92</v>
      </c>
      <c r="D10" s="13" t="s">
        <v>3</v>
      </c>
      <c r="E10" s="32">
        <v>20109</v>
      </c>
      <c r="F10" s="125">
        <v>40.39</v>
      </c>
      <c r="G10" s="65" t="s">
        <v>335</v>
      </c>
      <c r="H10" s="37" t="s">
        <v>152</v>
      </c>
      <c r="I10" s="31">
        <v>971</v>
      </c>
      <c r="J10" s="36" t="s">
        <v>460</v>
      </c>
      <c r="K10" s="148">
        <v>210</v>
      </c>
      <c r="L10" s="99" t="s">
        <v>378</v>
      </c>
      <c r="M10" s="110"/>
      <c r="N10" s="110"/>
      <c r="O10" s="110"/>
      <c r="P10" s="110"/>
      <c r="R10" s="108"/>
      <c r="S10" s="66">
        <f>AVERAGE(S4:S8)</f>
        <v>117.69710000000001</v>
      </c>
      <c r="T10" s="26">
        <v>20.53</v>
      </c>
      <c r="U10" s="108"/>
      <c r="V10" s="108"/>
    </row>
    <row r="11" spans="1:22" s="108" customFormat="1" ht="36" x14ac:dyDescent="0.35">
      <c r="A11" s="28" t="s">
        <v>251</v>
      </c>
      <c r="B11" s="29">
        <v>13303</v>
      </c>
      <c r="C11" s="28" t="s">
        <v>150</v>
      </c>
      <c r="D11" s="13" t="s">
        <v>137</v>
      </c>
      <c r="E11" s="32">
        <v>22192</v>
      </c>
      <c r="F11" s="125">
        <v>33.183100000000003</v>
      </c>
      <c r="G11" s="65" t="s">
        <v>192</v>
      </c>
      <c r="H11" s="37" t="s">
        <v>129</v>
      </c>
      <c r="I11" s="31">
        <v>971</v>
      </c>
      <c r="J11" s="36" t="s">
        <v>248</v>
      </c>
      <c r="K11" s="148">
        <v>226</v>
      </c>
      <c r="L11" s="99" t="s">
        <v>252</v>
      </c>
      <c r="M11" s="110"/>
      <c r="N11" s="110"/>
      <c r="O11" s="110"/>
      <c r="P11" s="110"/>
      <c r="R11" s="11"/>
      <c r="S11" s="11"/>
      <c r="T11" s="26">
        <v>18.11</v>
      </c>
      <c r="V11"/>
    </row>
    <row r="12" spans="1:22" s="11" customFormat="1" ht="29" x14ac:dyDescent="0.35">
      <c r="A12" s="28" t="s">
        <v>374</v>
      </c>
      <c r="B12" s="29">
        <v>7728</v>
      </c>
      <c r="C12" s="28" t="s">
        <v>101</v>
      </c>
      <c r="D12" s="13" t="s">
        <v>3</v>
      </c>
      <c r="E12" s="32">
        <v>20109</v>
      </c>
      <c r="F12" s="125">
        <v>30.92</v>
      </c>
      <c r="G12" s="65" t="s">
        <v>193</v>
      </c>
      <c r="H12" s="37" t="s">
        <v>134</v>
      </c>
      <c r="I12" s="31">
        <v>971</v>
      </c>
      <c r="J12" s="36" t="s">
        <v>375</v>
      </c>
      <c r="K12" s="148">
        <v>218</v>
      </c>
      <c r="L12" s="99" t="s">
        <v>376</v>
      </c>
      <c r="M12" s="154"/>
      <c r="N12" s="110"/>
      <c r="O12" s="110"/>
      <c r="P12" s="110"/>
      <c r="Q12" s="108"/>
      <c r="R12" s="27"/>
      <c r="T12" s="26">
        <v>17.989999999999998</v>
      </c>
      <c r="U12"/>
      <c r="V12" s="108"/>
    </row>
    <row r="13" spans="1:22" s="27" customFormat="1" ht="58" x14ac:dyDescent="0.35">
      <c r="A13" s="13" t="s">
        <v>178</v>
      </c>
      <c r="B13" s="29">
        <v>10920</v>
      </c>
      <c r="C13" s="28" t="s">
        <v>103</v>
      </c>
      <c r="D13" s="13" t="s">
        <v>3</v>
      </c>
      <c r="E13" s="32">
        <v>20109</v>
      </c>
      <c r="F13" s="125">
        <v>28.35</v>
      </c>
      <c r="G13" s="65" t="s">
        <v>193</v>
      </c>
      <c r="H13" s="37" t="s">
        <v>129</v>
      </c>
      <c r="I13" s="31">
        <v>971</v>
      </c>
      <c r="J13" s="160" t="s">
        <v>455</v>
      </c>
      <c r="K13" s="148">
        <v>205</v>
      </c>
      <c r="L13" s="99" t="s">
        <v>236</v>
      </c>
      <c r="M13" s="115" t="s">
        <v>308</v>
      </c>
      <c r="N13" s="110"/>
      <c r="O13" s="110"/>
      <c r="P13" s="110"/>
      <c r="Q13" s="108"/>
      <c r="T13" s="26">
        <v>14.69</v>
      </c>
      <c r="U13"/>
      <c r="V13" s="11"/>
    </row>
    <row r="14" spans="1:22" s="27" customFormat="1" ht="29" x14ac:dyDescent="0.35">
      <c r="A14" s="33" t="s">
        <v>165</v>
      </c>
      <c r="B14" s="13">
        <v>12601</v>
      </c>
      <c r="C14" s="13" t="s">
        <v>167</v>
      </c>
      <c r="D14" s="33" t="s">
        <v>3</v>
      </c>
      <c r="E14" s="9">
        <v>20109</v>
      </c>
      <c r="F14" s="125">
        <v>24.35</v>
      </c>
      <c r="G14" s="65" t="s">
        <v>193</v>
      </c>
      <c r="H14" s="37" t="s">
        <v>129</v>
      </c>
      <c r="I14" s="3">
        <v>972</v>
      </c>
      <c r="J14" s="36" t="s">
        <v>166</v>
      </c>
      <c r="K14" s="148">
        <v>214</v>
      </c>
      <c r="L14" s="99" t="s">
        <v>239</v>
      </c>
      <c r="N14" s="110"/>
      <c r="O14" s="110"/>
      <c r="P14" s="110"/>
      <c r="Q14" s="108"/>
      <c r="T14" s="26">
        <v>13.57</v>
      </c>
      <c r="U14" s="11"/>
    </row>
    <row r="15" spans="1:22" s="27" customFormat="1" ht="43.5" x14ac:dyDescent="0.35">
      <c r="A15" s="33" t="s">
        <v>353</v>
      </c>
      <c r="B15" s="13">
        <v>8401</v>
      </c>
      <c r="C15" s="13" t="s">
        <v>351</v>
      </c>
      <c r="D15" s="33" t="s">
        <v>3</v>
      </c>
      <c r="E15" s="9">
        <v>20109</v>
      </c>
      <c r="F15" s="125">
        <v>22.86</v>
      </c>
      <c r="G15" s="65" t="s">
        <v>192</v>
      </c>
      <c r="H15" s="37" t="s">
        <v>281</v>
      </c>
      <c r="I15" s="3">
        <v>971</v>
      </c>
      <c r="J15" s="160" t="s">
        <v>457</v>
      </c>
      <c r="K15" s="148">
        <v>215</v>
      </c>
      <c r="L15" s="99" t="s">
        <v>354</v>
      </c>
      <c r="M15" s="121" t="s">
        <v>456</v>
      </c>
      <c r="N15" s="110"/>
      <c r="O15" s="110"/>
      <c r="P15" s="110"/>
      <c r="Q15" s="108"/>
      <c r="T15" s="26">
        <v>11.52</v>
      </c>
      <c r="U15" s="11"/>
    </row>
    <row r="16" spans="1:22" s="27" customFormat="1" ht="43.5" x14ac:dyDescent="0.35">
      <c r="A16" s="33" t="s">
        <v>138</v>
      </c>
      <c r="B16" s="29">
        <v>13505</v>
      </c>
      <c r="C16" s="13" t="s">
        <v>150</v>
      </c>
      <c r="D16" s="28" t="s">
        <v>137</v>
      </c>
      <c r="E16" s="32">
        <v>22192</v>
      </c>
      <c r="F16" s="125">
        <v>21.85</v>
      </c>
      <c r="G16" s="65" t="s">
        <v>192</v>
      </c>
      <c r="H16" s="37" t="s">
        <v>151</v>
      </c>
      <c r="I16" s="31">
        <v>971</v>
      </c>
      <c r="J16" s="36" t="s">
        <v>139</v>
      </c>
      <c r="K16" s="148">
        <v>230</v>
      </c>
      <c r="L16" s="99" t="s">
        <v>240</v>
      </c>
      <c r="M16" s="121" t="s">
        <v>456</v>
      </c>
      <c r="N16" s="110"/>
      <c r="O16" s="110"/>
      <c r="P16" s="110"/>
      <c r="Q16" s="108"/>
      <c r="R16"/>
      <c r="T16" s="26">
        <v>10</v>
      </c>
    </row>
    <row r="17" spans="1:22" s="27" customFormat="1" ht="43.5" x14ac:dyDescent="0.35">
      <c r="A17" s="33" t="s">
        <v>140</v>
      </c>
      <c r="B17" s="29">
        <v>13504</v>
      </c>
      <c r="C17" s="13" t="s">
        <v>150</v>
      </c>
      <c r="D17" s="28" t="s">
        <v>137</v>
      </c>
      <c r="E17" s="32">
        <v>22192</v>
      </c>
      <c r="F17" s="125">
        <v>20.53</v>
      </c>
      <c r="G17" s="65" t="s">
        <v>192</v>
      </c>
      <c r="H17" s="37" t="s">
        <v>151</v>
      </c>
      <c r="I17" s="31">
        <v>971</v>
      </c>
      <c r="J17" s="36" t="s">
        <v>141</v>
      </c>
      <c r="K17" s="148">
        <v>229</v>
      </c>
      <c r="L17" s="99" t="s">
        <v>238</v>
      </c>
      <c r="M17" s="110"/>
      <c r="N17" s="110"/>
      <c r="O17" s="110"/>
      <c r="P17" s="110"/>
      <c r="Q17"/>
      <c r="R17" s="108"/>
      <c r="S17"/>
      <c r="T17" s="26">
        <v>7.66</v>
      </c>
    </row>
    <row r="18" spans="1:22" s="27" customFormat="1" ht="43.5" x14ac:dyDescent="0.35">
      <c r="A18" s="33" t="s">
        <v>253</v>
      </c>
      <c r="B18" s="29">
        <v>2660</v>
      </c>
      <c r="C18" s="13" t="s">
        <v>254</v>
      </c>
      <c r="D18" s="28" t="s">
        <v>137</v>
      </c>
      <c r="E18" s="32">
        <v>22192</v>
      </c>
      <c r="F18" s="125">
        <v>18.111899999999999</v>
      </c>
      <c r="G18" s="65" t="s">
        <v>192</v>
      </c>
      <c r="H18" s="37" t="s">
        <v>151</v>
      </c>
      <c r="I18" s="31">
        <v>971</v>
      </c>
      <c r="J18" s="36" t="s">
        <v>249</v>
      </c>
      <c r="K18" s="148">
        <v>225</v>
      </c>
      <c r="L18" s="99" t="s">
        <v>255</v>
      </c>
      <c r="M18" s="110"/>
      <c r="N18" s="110"/>
      <c r="O18" s="110"/>
      <c r="P18" s="110"/>
      <c r="Q18" s="108"/>
      <c r="R18" s="108"/>
      <c r="S18" s="108"/>
      <c r="T18" s="105">
        <f>SUM(T5:T17)</f>
        <v>386.26000000000005</v>
      </c>
    </row>
    <row r="19" spans="1:22" s="27" customFormat="1" ht="36" x14ac:dyDescent="0.35">
      <c r="A19" s="33" t="s">
        <v>142</v>
      </c>
      <c r="B19" s="29">
        <v>13304</v>
      </c>
      <c r="C19" s="13" t="s">
        <v>150</v>
      </c>
      <c r="D19" s="28" t="s">
        <v>137</v>
      </c>
      <c r="E19" s="32">
        <v>22192</v>
      </c>
      <c r="F19" s="125">
        <v>17.989999999999998</v>
      </c>
      <c r="G19" s="65" t="s">
        <v>192</v>
      </c>
      <c r="H19" s="37" t="s">
        <v>153</v>
      </c>
      <c r="I19" s="31">
        <v>971</v>
      </c>
      <c r="J19" s="36" t="s">
        <v>143</v>
      </c>
      <c r="K19" s="148">
        <v>227</v>
      </c>
      <c r="L19" s="99" t="s">
        <v>241</v>
      </c>
      <c r="M19" s="110"/>
      <c r="N19" s="110"/>
      <c r="O19" s="110"/>
      <c r="P19" s="110"/>
      <c r="Q19"/>
      <c r="R19"/>
      <c r="S19" s="108"/>
      <c r="T19" s="66">
        <f>AVERAGE(T7:T17)</f>
        <v>17.450909090909093</v>
      </c>
    </row>
    <row r="20" spans="1:22" s="27" customFormat="1" ht="43.5" x14ac:dyDescent="0.35">
      <c r="A20" s="33" t="s">
        <v>257</v>
      </c>
      <c r="B20" s="29">
        <v>2649</v>
      </c>
      <c r="C20" s="28" t="s">
        <v>149</v>
      </c>
      <c r="D20" s="28" t="s">
        <v>137</v>
      </c>
      <c r="E20" s="32">
        <v>22192</v>
      </c>
      <c r="F20" s="125">
        <v>14.69</v>
      </c>
      <c r="G20" s="65" t="s">
        <v>192</v>
      </c>
      <c r="H20" s="37" t="s">
        <v>151</v>
      </c>
      <c r="I20" s="31">
        <v>971</v>
      </c>
      <c r="J20" s="36" t="s">
        <v>250</v>
      </c>
      <c r="K20" s="148">
        <v>222</v>
      </c>
      <c r="L20" s="99" t="s">
        <v>256</v>
      </c>
      <c r="M20" s="110"/>
      <c r="N20" s="110"/>
      <c r="O20" s="110"/>
      <c r="P20" s="110"/>
      <c r="Q20"/>
      <c r="R20"/>
      <c r="S20"/>
      <c r="T20" s="108"/>
    </row>
    <row r="21" spans="1:22" ht="29" x14ac:dyDescent="0.35">
      <c r="A21" s="33" t="s">
        <v>330</v>
      </c>
      <c r="B21" s="29">
        <v>6902</v>
      </c>
      <c r="C21" s="28" t="s">
        <v>331</v>
      </c>
      <c r="D21" s="33" t="s">
        <v>3</v>
      </c>
      <c r="E21" s="9">
        <v>20109</v>
      </c>
      <c r="F21" s="125">
        <v>14.01</v>
      </c>
      <c r="G21" s="64" t="s">
        <v>335</v>
      </c>
      <c r="H21" s="37" t="s">
        <v>332</v>
      </c>
      <c r="I21" s="31">
        <v>971</v>
      </c>
      <c r="J21" s="36" t="s">
        <v>328</v>
      </c>
      <c r="K21" s="148">
        <v>220</v>
      </c>
      <c r="L21" s="99" t="s">
        <v>333</v>
      </c>
      <c r="M21" s="110"/>
      <c r="N21" s="110"/>
      <c r="O21" s="110"/>
      <c r="P21" s="110"/>
      <c r="R21" s="108"/>
      <c r="T21" s="108"/>
      <c r="U21" s="27"/>
      <c r="V21" s="27"/>
    </row>
    <row r="22" spans="1:22" s="108" customFormat="1" ht="36" x14ac:dyDescent="0.35">
      <c r="A22" s="2" t="s">
        <v>261</v>
      </c>
      <c r="B22" s="29">
        <v>10401</v>
      </c>
      <c r="C22" s="28" t="s">
        <v>94</v>
      </c>
      <c r="D22" s="2" t="s">
        <v>3</v>
      </c>
      <c r="E22" s="9">
        <v>20110</v>
      </c>
      <c r="F22" s="125">
        <v>13.5738</v>
      </c>
      <c r="G22" s="65" t="s">
        <v>192</v>
      </c>
      <c r="H22" s="37" t="s">
        <v>129</v>
      </c>
      <c r="I22" s="31">
        <v>971</v>
      </c>
      <c r="J22" s="36" t="s">
        <v>263</v>
      </c>
      <c r="K22" s="148">
        <v>208</v>
      </c>
      <c r="L22" s="99" t="s">
        <v>262</v>
      </c>
      <c r="M22" s="110"/>
      <c r="N22" s="110"/>
      <c r="O22" s="110"/>
      <c r="P22" s="110"/>
      <c r="Q22"/>
      <c r="R22"/>
      <c r="U22"/>
      <c r="V22"/>
    </row>
    <row r="23" spans="1:22" ht="29" x14ac:dyDescent="0.35">
      <c r="A23" s="33" t="s">
        <v>145</v>
      </c>
      <c r="B23" s="29">
        <v>13405</v>
      </c>
      <c r="C23" s="13" t="s">
        <v>150</v>
      </c>
      <c r="D23" s="28" t="s">
        <v>137</v>
      </c>
      <c r="E23" s="32">
        <v>22192</v>
      </c>
      <c r="F23" s="125">
        <v>11.898400000000001</v>
      </c>
      <c r="G23" s="64" t="s">
        <v>191</v>
      </c>
      <c r="H23" s="37" t="s">
        <v>152</v>
      </c>
      <c r="I23" s="31">
        <v>971</v>
      </c>
      <c r="J23" s="36" t="s">
        <v>146</v>
      </c>
      <c r="K23" s="148">
        <v>228</v>
      </c>
      <c r="L23" s="99" t="s">
        <v>244</v>
      </c>
      <c r="M23"/>
      <c r="N23"/>
      <c r="O23"/>
      <c r="P23"/>
      <c r="R23" s="108"/>
    </row>
    <row r="24" spans="1:22" s="108" customFormat="1" ht="36" x14ac:dyDescent="0.35">
      <c r="A24" s="33" t="s">
        <v>327</v>
      </c>
      <c r="B24" s="29">
        <v>6898</v>
      </c>
      <c r="C24" s="13" t="s">
        <v>101</v>
      </c>
      <c r="D24" s="33" t="s">
        <v>3</v>
      </c>
      <c r="E24" s="9">
        <v>20109</v>
      </c>
      <c r="F24" s="125">
        <v>11.52</v>
      </c>
      <c r="G24" s="65" t="s">
        <v>192</v>
      </c>
      <c r="H24" s="37" t="s">
        <v>152</v>
      </c>
      <c r="I24" s="31">
        <v>971</v>
      </c>
      <c r="J24" s="36" t="s">
        <v>328</v>
      </c>
      <c r="K24" s="148">
        <v>217</v>
      </c>
      <c r="L24" s="99" t="s">
        <v>329</v>
      </c>
      <c r="M24" s="152"/>
      <c r="N24" s="110"/>
      <c r="O24" s="110"/>
      <c r="P24" s="110"/>
      <c r="Q24"/>
      <c r="R24"/>
      <c r="T24"/>
    </row>
    <row r="25" spans="1:22" ht="43.5" x14ac:dyDescent="0.35">
      <c r="A25" s="33" t="s">
        <v>258</v>
      </c>
      <c r="B25" s="29">
        <v>2669</v>
      </c>
      <c r="C25" s="13" t="s">
        <v>149</v>
      </c>
      <c r="D25" s="28" t="s">
        <v>137</v>
      </c>
      <c r="E25" s="32">
        <v>22192</v>
      </c>
      <c r="F25" s="125">
        <v>10</v>
      </c>
      <c r="G25" s="65" t="s">
        <v>192</v>
      </c>
      <c r="H25" s="37" t="s">
        <v>151</v>
      </c>
      <c r="I25" s="31">
        <v>971</v>
      </c>
      <c r="J25" s="36" t="s">
        <v>250</v>
      </c>
      <c r="K25" s="148">
        <v>223</v>
      </c>
      <c r="L25" s="99" t="s">
        <v>259</v>
      </c>
      <c r="M25" s="110"/>
      <c r="N25" s="110"/>
      <c r="O25" s="110"/>
      <c r="P25" s="110"/>
      <c r="R25" s="108"/>
      <c r="S25" s="108"/>
      <c r="T25" s="108"/>
    </row>
    <row r="26" spans="1:22" s="108" customFormat="1" ht="44" thickBot="1" x14ac:dyDescent="0.4">
      <c r="A26" s="2" t="s">
        <v>264</v>
      </c>
      <c r="B26" s="25">
        <v>2509</v>
      </c>
      <c r="C26" s="2" t="s">
        <v>149</v>
      </c>
      <c r="D26" s="2" t="s">
        <v>137</v>
      </c>
      <c r="E26" s="9">
        <v>22192</v>
      </c>
      <c r="F26" s="125">
        <v>7.6616999999999997</v>
      </c>
      <c r="G26" s="65" t="s">
        <v>192</v>
      </c>
      <c r="H26" s="37" t="s">
        <v>151</v>
      </c>
      <c r="I26" s="3">
        <v>971</v>
      </c>
      <c r="J26" s="36" t="s">
        <v>265</v>
      </c>
      <c r="K26" s="148">
        <v>221</v>
      </c>
      <c r="L26" s="99" t="s">
        <v>266</v>
      </c>
      <c r="M26" s="110"/>
      <c r="N26" s="110"/>
      <c r="O26" s="110"/>
      <c r="P26" s="110"/>
      <c r="Q26"/>
      <c r="T26"/>
      <c r="U26"/>
      <c r="V26"/>
    </row>
    <row r="27" spans="1:22" s="108" customFormat="1" ht="15" thickBot="1" x14ac:dyDescent="0.4">
      <c r="A27" s="39"/>
      <c r="B27" s="40"/>
      <c r="C27" s="39"/>
      <c r="D27" s="179" t="s">
        <v>188</v>
      </c>
      <c r="E27" s="180"/>
      <c r="F27" s="63">
        <f>AVERAGE(F4:F26)</f>
        <v>45.965604347826094</v>
      </c>
      <c r="G27" s="41"/>
      <c r="H27" s="42"/>
      <c r="I27" s="43"/>
      <c r="J27" s="44"/>
      <c r="K27" s="44"/>
      <c r="L27" s="107"/>
      <c r="M27" s="110"/>
      <c r="N27" s="110"/>
      <c r="O27" s="110"/>
      <c r="P27" s="110"/>
      <c r="S27"/>
      <c r="T27"/>
    </row>
    <row r="28" spans="1:22" s="108" customFormat="1" x14ac:dyDescent="0.35">
      <c r="A28" s="20" t="s">
        <v>23</v>
      </c>
      <c r="B28" s="16"/>
      <c r="C28" s="16"/>
      <c r="D28" s="16"/>
      <c r="E28" s="15"/>
      <c r="F28" s="15"/>
      <c r="G28" s="15"/>
      <c r="H28" s="17"/>
      <c r="I28" s="4"/>
      <c r="J28"/>
      <c r="L28"/>
      <c r="M28" s="110"/>
      <c r="N28" s="110"/>
      <c r="O28" s="110"/>
      <c r="P28" s="110"/>
      <c r="Q28"/>
      <c r="R28"/>
    </row>
    <row r="29" spans="1:22" x14ac:dyDescent="0.35">
      <c r="A29" s="18">
        <v>121</v>
      </c>
      <c r="B29" s="19" t="s">
        <v>420</v>
      </c>
      <c r="D29" s="46">
        <v>971</v>
      </c>
      <c r="E29" s="19" t="s">
        <v>25</v>
      </c>
      <c r="F29" s="16"/>
      <c r="M29" s="110"/>
      <c r="N29" s="110"/>
      <c r="O29" s="110"/>
      <c r="P29" s="110"/>
      <c r="T29" s="108"/>
      <c r="U29" s="108"/>
      <c r="V29" s="108"/>
    </row>
    <row r="30" spans="1:22" x14ac:dyDescent="0.35">
      <c r="A30" s="47">
        <v>191</v>
      </c>
      <c r="B30" s="19" t="s">
        <v>34</v>
      </c>
      <c r="D30" s="46">
        <v>972</v>
      </c>
      <c r="E30" s="19" t="s">
        <v>24</v>
      </c>
      <c r="F30" s="16"/>
      <c r="M30" s="110"/>
      <c r="N30" s="110"/>
      <c r="O30" s="110"/>
      <c r="P30" s="110"/>
      <c r="T30" s="108"/>
    </row>
    <row r="31" spans="1:22" x14ac:dyDescent="0.35">
      <c r="M31" s="110"/>
      <c r="N31" s="110"/>
      <c r="O31" s="110"/>
      <c r="P31" s="110"/>
    </row>
    <row r="32" spans="1:22" x14ac:dyDescent="0.35">
      <c r="M32" s="110"/>
      <c r="N32" s="110"/>
      <c r="O32" s="110"/>
      <c r="P32" s="110"/>
      <c r="R32" s="108"/>
    </row>
    <row r="33" spans="1:22" s="108" customFormat="1" x14ac:dyDescent="0.35">
      <c r="A33" s="16"/>
      <c r="B33" s="16"/>
      <c r="C33" s="16"/>
      <c r="D33" s="16"/>
      <c r="E33" s="15"/>
      <c r="F33" s="15"/>
      <c r="G33" s="15"/>
      <c r="H33" s="17"/>
      <c r="I33" s="4"/>
      <c r="J33"/>
      <c r="L33"/>
      <c r="M33" s="110"/>
      <c r="N33" s="110"/>
      <c r="O33" s="110"/>
      <c r="P33" s="110"/>
      <c r="Q33"/>
      <c r="R33"/>
    </row>
    <row r="34" spans="1:22" x14ac:dyDescent="0.35">
      <c r="M34" s="110"/>
      <c r="N34" s="110"/>
      <c r="O34" s="110"/>
      <c r="P34" s="110"/>
      <c r="S34" s="108"/>
    </row>
    <row r="35" spans="1:22" x14ac:dyDescent="0.35">
      <c r="M35" s="110"/>
      <c r="N35" s="110"/>
      <c r="O35" s="110"/>
      <c r="P35" s="110"/>
      <c r="R35" s="108"/>
    </row>
    <row r="36" spans="1:22" x14ac:dyDescent="0.35">
      <c r="M36" s="110"/>
      <c r="N36" s="110"/>
      <c r="O36" s="110"/>
      <c r="P36" s="110"/>
    </row>
    <row r="37" spans="1:22" s="108" customFormat="1" x14ac:dyDescent="0.35">
      <c r="A37" s="16"/>
      <c r="B37" s="16"/>
      <c r="C37" s="16"/>
      <c r="D37" s="16"/>
      <c r="E37" s="15"/>
      <c r="F37" s="15"/>
      <c r="G37" s="15"/>
      <c r="H37" s="17"/>
      <c r="I37" s="4"/>
      <c r="J37"/>
      <c r="L37"/>
      <c r="M37" s="110"/>
      <c r="N37" s="110"/>
      <c r="O37" s="110"/>
      <c r="P37" s="110"/>
      <c r="Q37"/>
      <c r="R37"/>
      <c r="S37"/>
      <c r="T37"/>
      <c r="U37"/>
      <c r="V37"/>
    </row>
    <row r="38" spans="1:22" x14ac:dyDescent="0.35">
      <c r="M38" s="110"/>
      <c r="N38" s="110"/>
      <c r="O38" s="110"/>
      <c r="P38" s="110"/>
      <c r="V38" s="108"/>
    </row>
    <row r="39" spans="1:22" x14ac:dyDescent="0.35">
      <c r="M39" s="110"/>
      <c r="N39" s="110"/>
      <c r="O39" s="110"/>
      <c r="P39" s="110"/>
      <c r="U39" s="108"/>
    </row>
    <row r="40" spans="1:22" x14ac:dyDescent="0.35">
      <c r="M40" s="110"/>
      <c r="N40" s="111"/>
      <c r="O40" s="111"/>
      <c r="P40" s="111"/>
    </row>
    <row r="41" spans="1:22" x14ac:dyDescent="0.35">
      <c r="M41" s="111"/>
      <c r="N41" s="110"/>
      <c r="O41" s="110"/>
      <c r="P41" s="110"/>
    </row>
    <row r="42" spans="1:22" x14ac:dyDescent="0.35">
      <c r="M42" s="110"/>
      <c r="N42" s="110"/>
      <c r="O42" s="110"/>
      <c r="P42" s="110"/>
    </row>
    <row r="43" spans="1:22" x14ac:dyDescent="0.35">
      <c r="M43" s="110"/>
      <c r="N43" s="110"/>
      <c r="O43" s="110"/>
      <c r="P43" s="110"/>
    </row>
    <row r="44" spans="1:22" x14ac:dyDescent="0.35">
      <c r="M44" s="110"/>
      <c r="N44" s="110"/>
      <c r="O44" s="110"/>
      <c r="P44" s="110"/>
    </row>
    <row r="45" spans="1:22" x14ac:dyDescent="0.35">
      <c r="M45" s="110"/>
      <c r="N45" s="110"/>
      <c r="O45" s="110"/>
      <c r="P45" s="110"/>
    </row>
    <row r="46" spans="1:22" x14ac:dyDescent="0.35">
      <c r="M46" s="110"/>
      <c r="T46" s="108"/>
    </row>
  </sheetData>
  <sortState ref="A4:J25">
    <sortCondition descending="1" ref="F4:F25"/>
  </sortState>
  <mergeCells count="5">
    <mergeCell ref="E1:G1"/>
    <mergeCell ref="A1:D1"/>
    <mergeCell ref="D27:E27"/>
    <mergeCell ref="Q3:V3"/>
    <mergeCell ref="A2:K2"/>
  </mergeCells>
  <conditionalFormatting sqref="I27">
    <cfRule type="cellIs" dxfId="100" priority="149" operator="equal">
      <formula>972</formula>
    </cfRule>
    <cfRule type="cellIs" dxfId="99" priority="150" operator="equal">
      <formula>971</formula>
    </cfRule>
  </conditionalFormatting>
  <conditionalFormatting sqref="A7">
    <cfRule type="duplicateValues" dxfId="98" priority="140"/>
  </conditionalFormatting>
  <conditionalFormatting sqref="G10:G26">
    <cfRule type="cellIs" dxfId="97" priority="124" operator="equal">
      <formula>"???"</formula>
    </cfRule>
  </conditionalFormatting>
  <conditionalFormatting sqref="A8">
    <cfRule type="duplicateValues" dxfId="96" priority="123"/>
  </conditionalFormatting>
  <conditionalFormatting sqref="A28">
    <cfRule type="duplicateValues" dxfId="95" priority="117"/>
  </conditionalFormatting>
  <conditionalFormatting sqref="A28">
    <cfRule type="duplicateValues" dxfId="94" priority="118"/>
  </conditionalFormatting>
  <conditionalFormatting sqref="H4 H11:H14 H8:H9 H16:H26">
    <cfRule type="containsText" dxfId="93" priority="109" operator="containsText" text="04319 (Data Centers)">
      <formula>NOT(ISERROR(SEARCH("04319 (Data Centers)",H4)))</formula>
    </cfRule>
    <cfRule type="notContainsText" dxfId="92" priority="111" operator="notContains" text="04319 (Data Centers)">
      <formula>ISERROR(SEARCH("04319 (Data Centers)",H4))</formula>
    </cfRule>
  </conditionalFormatting>
  <conditionalFormatting sqref="I27">
    <cfRule type="cellIs" dxfId="91" priority="108" operator="equal">
      <formula>191</formula>
    </cfRule>
  </conditionalFormatting>
  <conditionalFormatting sqref="G4 G6 G8:G26">
    <cfRule type="cellIs" dxfId="90" priority="106" operator="lessThan">
      <formula>1414643</formula>
    </cfRule>
  </conditionalFormatting>
  <conditionalFormatting sqref="A31:A1048576 A3 A11:A16">
    <cfRule type="duplicateValues" dxfId="89" priority="153"/>
  </conditionalFormatting>
  <conditionalFormatting sqref="H5:H6">
    <cfRule type="containsText" dxfId="88" priority="102" operator="containsText" text="04319 (Data Centers)">
      <formula>NOT(ISERROR(SEARCH("04319 (Data Centers)",H5)))</formula>
    </cfRule>
    <cfRule type="notContainsText" dxfId="87" priority="103" operator="notContains" text="04319 (Data Centers)">
      <formula>ISERROR(SEARCH("04319 (Data Centers)",H5))</formula>
    </cfRule>
  </conditionalFormatting>
  <conditionalFormatting sqref="H7">
    <cfRule type="containsText" dxfId="86" priority="98" operator="containsText" text="04319 (Data Centers)">
      <formula>NOT(ISERROR(SEARCH("04319 (Data Centers)",H7)))</formula>
    </cfRule>
    <cfRule type="notContainsText" dxfId="85" priority="99" operator="notContains" text="04319 (Data Centers)">
      <formula>ISERROR(SEARCH("04319 (Data Centers)",H7))</formula>
    </cfRule>
  </conditionalFormatting>
  <conditionalFormatting sqref="A4">
    <cfRule type="duplicateValues" dxfId="84" priority="911"/>
  </conditionalFormatting>
  <conditionalFormatting sqref="I4:I26">
    <cfRule type="cellIs" dxfId="83" priority="95" operator="equal">
      <formula>972</formula>
    </cfRule>
    <cfRule type="cellIs" dxfId="82" priority="96" operator="equal">
      <formula>971</formula>
    </cfRule>
  </conditionalFormatting>
  <conditionalFormatting sqref="D29:D30">
    <cfRule type="cellIs" dxfId="81" priority="93" operator="equal">
      <formula>972</formula>
    </cfRule>
    <cfRule type="cellIs" dxfId="80" priority="94" operator="equal">
      <formula>971</formula>
    </cfRule>
  </conditionalFormatting>
  <conditionalFormatting sqref="A30">
    <cfRule type="cellIs" dxfId="79" priority="89" operator="lessThan">
      <formula>1414643</formula>
    </cfRule>
  </conditionalFormatting>
  <conditionalFormatting sqref="G5">
    <cfRule type="cellIs" dxfId="78" priority="86" operator="lessThan">
      <formula>1414643</formula>
    </cfRule>
  </conditionalFormatting>
  <conditionalFormatting sqref="G7">
    <cfRule type="cellIs" dxfId="77" priority="85" operator="lessThan">
      <formula>1414643</formula>
    </cfRule>
  </conditionalFormatting>
  <conditionalFormatting sqref="G4:G26">
    <cfRule type="cellIs" dxfId="76" priority="75" operator="equal">
      <formula>"Not Market Viable"</formula>
    </cfRule>
    <cfRule type="cellIs" dxfId="75" priority="80" operator="equal">
      <formula>"Assemblage or Other Step Needed"</formula>
    </cfRule>
    <cfRule type="cellIs" dxfId="74" priority="81" operator="equal">
      <formula>"Topographic or Environmental Issues"</formula>
    </cfRule>
    <cfRule type="cellIs" dxfId="73" priority="82" operator="equal">
      <formula>"Occupied or Not for Sale"</formula>
    </cfRule>
    <cfRule type="cellIs" dxfId="72" priority="83" operator="equal">
      <formula>"Site Ready"</formula>
    </cfRule>
    <cfRule type="cellIs" dxfId="71" priority="84" operator="equal">
      <formula>"Data Center Owned"</formula>
    </cfRule>
  </conditionalFormatting>
  <conditionalFormatting sqref="Q4">
    <cfRule type="cellIs" dxfId="70" priority="70" operator="lessThan">
      <formula>1414643</formula>
    </cfRule>
  </conditionalFormatting>
  <conditionalFormatting sqref="Q4">
    <cfRule type="cellIs" dxfId="69" priority="64" operator="equal">
      <formula>"Not Market Viable"</formula>
    </cfRule>
    <cfRule type="cellIs" dxfId="68" priority="65" operator="equal">
      <formula>"Assemblage or Other Step Needed"</formula>
    </cfRule>
    <cfRule type="cellIs" dxfId="67" priority="66" operator="equal">
      <formula>"Topographic or Environmental Issues"</formula>
    </cfRule>
    <cfRule type="cellIs" dxfId="66" priority="67" operator="equal">
      <formula>"Occupied or Not for Sale"</formula>
    </cfRule>
    <cfRule type="cellIs" dxfId="65" priority="68" operator="equal">
      <formula>"Site Ready"</formula>
    </cfRule>
    <cfRule type="cellIs" dxfId="64" priority="69" operator="equal">
      <formula>"Data Center Owned"</formula>
    </cfRule>
  </conditionalFormatting>
  <conditionalFormatting sqref="R4">
    <cfRule type="cellIs" dxfId="63" priority="63" operator="lessThan">
      <formula>1414643</formula>
    </cfRule>
  </conditionalFormatting>
  <conditionalFormatting sqref="R4">
    <cfRule type="cellIs" dxfId="62" priority="57" operator="equal">
      <formula>"Not Market Viable"</formula>
    </cfRule>
    <cfRule type="cellIs" dxfId="61" priority="58" operator="equal">
      <formula>"Assemblage or Other Step Needed"</formula>
    </cfRule>
    <cfRule type="cellIs" dxfId="60" priority="59" operator="equal">
      <formula>"Topographic or Environmental Issues"</formula>
    </cfRule>
    <cfRule type="cellIs" dxfId="59" priority="60" operator="equal">
      <formula>"Occupied or Not for Sale"</formula>
    </cfRule>
    <cfRule type="cellIs" dxfId="58" priority="61" operator="equal">
      <formula>"Site Ready"</formula>
    </cfRule>
    <cfRule type="cellIs" dxfId="57" priority="62" operator="equal">
      <formula>"Data Center Owned"</formula>
    </cfRule>
  </conditionalFormatting>
  <conditionalFormatting sqref="S4">
    <cfRule type="cellIs" dxfId="56" priority="56" operator="lessThan">
      <formula>1414643</formula>
    </cfRule>
  </conditionalFormatting>
  <conditionalFormatting sqref="S4">
    <cfRule type="cellIs" dxfId="55" priority="50" operator="equal">
      <formula>"Not Market Viable"</formula>
    </cfRule>
    <cfRule type="cellIs" dxfId="54" priority="51" operator="equal">
      <formula>"Assemblage or Other Step Needed"</formula>
    </cfRule>
    <cfRule type="cellIs" dxfId="53" priority="52" operator="equal">
      <formula>"Topographic or Environmental Issues"</formula>
    </cfRule>
    <cfRule type="cellIs" dxfId="52" priority="53" operator="equal">
      <formula>"Occupied or Not for Sale"</formula>
    </cfRule>
    <cfRule type="cellIs" dxfId="51" priority="54" operator="equal">
      <formula>"Site Ready"</formula>
    </cfRule>
    <cfRule type="cellIs" dxfId="50" priority="55" operator="equal">
      <formula>"Data Center Owned"</formula>
    </cfRule>
  </conditionalFormatting>
  <conditionalFormatting sqref="T4">
    <cfRule type="cellIs" dxfId="49" priority="41" operator="lessThan">
      <formula>1414643</formula>
    </cfRule>
  </conditionalFormatting>
  <conditionalFormatting sqref="T4">
    <cfRule type="cellIs" dxfId="48" priority="35" operator="equal">
      <formula>"Not Market Viable"</formula>
    </cfRule>
    <cfRule type="cellIs" dxfId="47" priority="36" operator="equal">
      <formula>"Assemblage or Other Step Needed"</formula>
    </cfRule>
    <cfRule type="cellIs" dxfId="46" priority="37" operator="equal">
      <formula>"Topographic or Environmental Issues"</formula>
    </cfRule>
    <cfRule type="cellIs" dxfId="45" priority="38" operator="equal">
      <formula>"Occupied or Not for Sale"</formula>
    </cfRule>
    <cfRule type="cellIs" dxfId="44" priority="39" operator="equal">
      <formula>"Site Ready"</formula>
    </cfRule>
    <cfRule type="cellIs" dxfId="43" priority="40" operator="equal">
      <formula>"Data Center Owned"</formula>
    </cfRule>
  </conditionalFormatting>
  <conditionalFormatting sqref="A27">
    <cfRule type="duplicateValues" dxfId="42" priority="1954"/>
  </conditionalFormatting>
  <conditionalFormatting sqref="U4">
    <cfRule type="cellIs" dxfId="41" priority="23" operator="equal">
      <formula>"???"</formula>
    </cfRule>
  </conditionalFormatting>
  <conditionalFormatting sqref="U4">
    <cfRule type="cellIs" dxfId="40" priority="22" operator="lessThan">
      <formula>1414643</formula>
    </cfRule>
  </conditionalFormatting>
  <conditionalFormatting sqref="U4">
    <cfRule type="cellIs" dxfId="39" priority="16" operator="equal">
      <formula>"Not Market Viable"</formula>
    </cfRule>
    <cfRule type="cellIs" dxfId="38" priority="17" operator="equal">
      <formula>"Assemblage or Other Step Needed"</formula>
    </cfRule>
    <cfRule type="cellIs" dxfId="37" priority="18" operator="equal">
      <formula>"Topographic or Environmental Issues"</formula>
    </cfRule>
    <cfRule type="cellIs" dxfId="36" priority="19" operator="equal">
      <formula>"Occupied or Not for Sale"</formula>
    </cfRule>
    <cfRule type="cellIs" dxfId="35" priority="20" operator="equal">
      <formula>"Site Ready"</formula>
    </cfRule>
    <cfRule type="cellIs" dxfId="34" priority="21" operator="equal">
      <formula>"Data Center Owned"</formula>
    </cfRule>
  </conditionalFormatting>
  <conditionalFormatting sqref="A9:A10">
    <cfRule type="duplicateValues" dxfId="33" priority="2466"/>
  </conditionalFormatting>
  <conditionalFormatting sqref="G26">
    <cfRule type="cellIs" dxfId="32" priority="15" operator="lessThan">
      <formula>1414643</formula>
    </cfRule>
  </conditionalFormatting>
  <conditionalFormatting sqref="A5:A6">
    <cfRule type="duplicateValues" dxfId="31" priority="2692"/>
  </conditionalFormatting>
  <conditionalFormatting sqref="V4">
    <cfRule type="cellIs" dxfId="30" priority="12" operator="lessThan">
      <formula>1414643</formula>
    </cfRule>
  </conditionalFormatting>
  <conditionalFormatting sqref="V4">
    <cfRule type="cellIs" dxfId="29" priority="6" operator="equal">
      <formula>"Not Market Viable"</formula>
    </cfRule>
    <cfRule type="cellIs" dxfId="28" priority="7" operator="equal">
      <formula>"Assemblage or Other Step Needed"</formula>
    </cfRule>
    <cfRule type="cellIs" dxfId="27" priority="8" operator="equal">
      <formula>"Topographic or Environmental Issues"</formula>
    </cfRule>
    <cfRule type="cellIs" dxfId="26" priority="9" operator="equal">
      <formula>"Occupied or Not for Sale"</formula>
    </cfRule>
    <cfRule type="cellIs" dxfId="25" priority="10" operator="equal">
      <formula>"Site Ready"</formula>
    </cfRule>
    <cfRule type="cellIs" dxfId="24" priority="11" operator="equal">
      <formula>"Data Center Owned"</formula>
    </cfRule>
  </conditionalFormatting>
  <conditionalFormatting sqref="H15">
    <cfRule type="containsText" dxfId="23" priority="4" operator="containsText" text="04319 (Data Centers)">
      <formula>NOT(ISERROR(SEARCH("04319 (Data Centers)",H15)))</formula>
    </cfRule>
    <cfRule type="notContainsText" dxfId="22" priority="5" operator="notContains" text="04319 (Data Centers)">
      <formula>ISERROR(SEARCH("04319 (Data Centers)",H15))</formula>
    </cfRule>
  </conditionalFormatting>
  <conditionalFormatting sqref="H10">
    <cfRule type="containsText" dxfId="21" priority="2" operator="containsText" text="04319 (Data Centers)">
      <formula>NOT(ISERROR(SEARCH("04319 (Data Centers)",H10)))</formula>
    </cfRule>
    <cfRule type="notContainsText" dxfId="20" priority="3" operator="notContains" text="04319 (Data Centers)">
      <formula>ISERROR(SEARCH("04319 (Data Centers)",H10))</formula>
    </cfRule>
  </conditionalFormatting>
  <conditionalFormatting sqref="G10">
    <cfRule type="cellIs" dxfId="19" priority="1" operator="lessThan">
      <formula>1414643</formula>
    </cfRule>
  </conditionalFormatting>
  <conditionalFormatting sqref="A17:A24">
    <cfRule type="duplicateValues" dxfId="18" priority="3567"/>
  </conditionalFormatting>
  <conditionalFormatting sqref="B23:B24">
    <cfRule type="duplicateValues" dxfId="17" priority="3573"/>
  </conditionalFormatting>
  <conditionalFormatting sqref="A25:A26">
    <cfRule type="duplicateValues" dxfId="16" priority="3671"/>
  </conditionalFormatting>
  <conditionalFormatting sqref="A4:A27">
    <cfRule type="duplicateValues" dxfId="15" priority="3672"/>
  </conditionalFormatting>
  <hyperlinks>
    <hyperlink ref="L4" r:id="rId1"/>
    <hyperlink ref="H1" r:id="rId2"/>
    <hyperlink ref="L5" r:id="rId3"/>
    <hyperlink ref="L7" r:id="rId4"/>
    <hyperlink ref="L8" r:id="rId5"/>
    <hyperlink ref="L9" r:id="rId6"/>
    <hyperlink ref="L13" r:id="rId7"/>
    <hyperlink ref="L14" r:id="rId8"/>
    <hyperlink ref="L16" r:id="rId9"/>
    <hyperlink ref="L17" r:id="rId10"/>
    <hyperlink ref="L19" r:id="rId11"/>
    <hyperlink ref="L23" r:id="rId12"/>
    <hyperlink ref="L11" r:id="rId13"/>
    <hyperlink ref="L18" r:id="rId14"/>
    <hyperlink ref="L20" r:id="rId15"/>
    <hyperlink ref="L22" r:id="rId16"/>
    <hyperlink ref="L26" r:id="rId17"/>
    <hyperlink ref="L24" r:id="rId18"/>
    <hyperlink ref="L21" r:id="rId19"/>
    <hyperlink ref="L6" r:id="rId20"/>
    <hyperlink ref="L15" r:id="rId21"/>
    <hyperlink ref="L12" r:id="rId22"/>
    <hyperlink ref="L10" r:id="rId23"/>
    <hyperlink ref="M13" r:id="rId24"/>
    <hyperlink ref="M16" r:id="rId25" location="/plan/f322379d-0301-4028-9ba5-e23724a6cb51?tab=attachments"/>
    <hyperlink ref="M6" r:id="rId26" location="/plan/f322379d-0301-4028-9ba5-e23724a6cb51?tab=attachments"/>
    <hyperlink ref="M15" r:id="rId27" location="/plan/f322379d-0301-4028-9ba5-e23724a6cb51?tab=attachments"/>
  </hyperlinks>
  <pageMargins left="0.25" right="0.25" top="0.25" bottom="0.25" header="0.3" footer="0.3"/>
  <pageSetup scale="95" fitToHeight="0" orientation="landscape"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workbookViewId="0">
      <pane ySplit="4" topLeftCell="A5" activePane="bottomLeft" state="frozen"/>
      <selection pane="bottomLeft" activeCell="A4" sqref="A4"/>
    </sheetView>
  </sheetViews>
  <sheetFormatPr defaultRowHeight="14.5" x14ac:dyDescent="0.35"/>
  <cols>
    <col min="1" max="1" width="12.54296875" style="16" customWidth="1"/>
    <col min="2" max="2" width="7.1796875" style="16" customWidth="1"/>
    <col min="3" max="3" width="22.54296875" style="16" bestFit="1" customWidth="1"/>
    <col min="4" max="4" width="13.81640625" style="16" customWidth="1"/>
    <col min="5" max="5" width="7.26953125" style="15" customWidth="1"/>
    <col min="6" max="6" width="7.1796875" style="15" bestFit="1" customWidth="1"/>
    <col min="7" max="7" width="9.1796875" style="15" bestFit="1" customWidth="1"/>
    <col min="8" max="8" width="12.54296875" style="17" bestFit="1" customWidth="1"/>
    <col min="9" max="9" width="5.81640625" style="4" bestFit="1" customWidth="1"/>
    <col min="10" max="10" width="31.81640625" customWidth="1"/>
    <col min="11" max="11" width="5.81640625" style="108" customWidth="1"/>
    <col min="12" max="12" width="32.54296875" customWidth="1"/>
    <col min="13" max="13" width="12.453125" bestFit="1" customWidth="1"/>
  </cols>
  <sheetData>
    <row r="1" spans="1:20" ht="19" thickBot="1" x14ac:dyDescent="0.4">
      <c r="A1" s="190" t="s">
        <v>277</v>
      </c>
      <c r="B1" s="191"/>
      <c r="C1" s="191"/>
      <c r="D1" s="192"/>
      <c r="E1" s="184">
        <f>SUM(F5:F20)</f>
        <v>789.91309999999987</v>
      </c>
      <c r="F1" s="185"/>
      <c r="G1" s="186"/>
      <c r="H1" s="95" t="s">
        <v>130</v>
      </c>
      <c r="I1" s="24"/>
      <c r="J1" s="94"/>
      <c r="K1" s="94"/>
    </row>
    <row r="2" spans="1:20" s="108" customFormat="1" ht="19" thickBot="1" x14ac:dyDescent="0.4">
      <c r="A2" s="190" t="s">
        <v>394</v>
      </c>
      <c r="B2" s="191"/>
      <c r="C2" s="191"/>
      <c r="D2" s="192"/>
      <c r="E2" s="187">
        <f>SUM(G5:G20)</f>
        <v>8007010</v>
      </c>
      <c r="F2" s="188"/>
      <c r="G2" s="189"/>
      <c r="H2" s="95"/>
      <c r="I2" s="24"/>
      <c r="J2" s="94"/>
      <c r="K2" s="94"/>
    </row>
    <row r="3" spans="1:20" ht="24" thickBot="1" x14ac:dyDescent="0.4">
      <c r="A3" s="181" t="s">
        <v>213</v>
      </c>
      <c r="B3" s="182"/>
      <c r="C3" s="182"/>
      <c r="D3" s="182"/>
      <c r="E3" s="182"/>
      <c r="F3" s="182"/>
      <c r="G3" s="182"/>
      <c r="H3" s="182"/>
      <c r="I3" s="182"/>
      <c r="J3" s="182"/>
      <c r="K3" s="183"/>
    </row>
    <row r="4" spans="1:20" s="1" customFormat="1" ht="29" x14ac:dyDescent="0.35">
      <c r="A4" s="5" t="s">
        <v>0</v>
      </c>
      <c r="B4" s="5" t="s">
        <v>88</v>
      </c>
      <c r="C4" s="5" t="s">
        <v>13</v>
      </c>
      <c r="D4" s="5" t="s">
        <v>1</v>
      </c>
      <c r="E4" s="5" t="s">
        <v>2</v>
      </c>
      <c r="F4" s="5" t="s">
        <v>127</v>
      </c>
      <c r="G4" s="5" t="s">
        <v>89</v>
      </c>
      <c r="H4" s="6" t="s">
        <v>49</v>
      </c>
      <c r="I4" s="7" t="s">
        <v>32</v>
      </c>
      <c r="J4" s="5" t="s">
        <v>22</v>
      </c>
      <c r="K4" s="5" t="s">
        <v>381</v>
      </c>
      <c r="L4" s="138" t="s">
        <v>284</v>
      </c>
    </row>
    <row r="5" spans="1:20" s="27" customFormat="1" ht="29" x14ac:dyDescent="0.35">
      <c r="A5" s="93" t="s">
        <v>212</v>
      </c>
      <c r="B5" s="88">
        <v>10705</v>
      </c>
      <c r="C5" s="87" t="s">
        <v>211</v>
      </c>
      <c r="D5" s="87" t="s">
        <v>208</v>
      </c>
      <c r="E5" s="67">
        <v>20181</v>
      </c>
      <c r="F5" s="86">
        <v>176.98</v>
      </c>
      <c r="G5" s="142" t="s">
        <v>182</v>
      </c>
      <c r="H5" s="85" t="s">
        <v>207</v>
      </c>
      <c r="I5" s="92">
        <v>13</v>
      </c>
      <c r="J5" s="91" t="s">
        <v>260</v>
      </c>
      <c r="K5" s="148">
        <v>313</v>
      </c>
      <c r="L5" s="117" t="s">
        <v>285</v>
      </c>
    </row>
    <row r="6" spans="1:20" s="27" customFormat="1" ht="58" x14ac:dyDescent="0.35">
      <c r="A6" s="87" t="s">
        <v>215</v>
      </c>
      <c r="B6" s="88">
        <v>8900</v>
      </c>
      <c r="C6" s="87" t="s">
        <v>95</v>
      </c>
      <c r="D6" s="87" t="s">
        <v>7</v>
      </c>
      <c r="E6" s="67">
        <v>20136</v>
      </c>
      <c r="F6" s="86">
        <v>111.5393</v>
      </c>
      <c r="G6" s="106">
        <v>4250000</v>
      </c>
      <c r="H6" s="85" t="s">
        <v>218</v>
      </c>
      <c r="I6" s="84">
        <v>971</v>
      </c>
      <c r="J6" s="70" t="s">
        <v>379</v>
      </c>
      <c r="K6" s="148">
        <v>301</v>
      </c>
      <c r="L6" s="117" t="s">
        <v>297</v>
      </c>
    </row>
    <row r="7" spans="1:20" ht="65" x14ac:dyDescent="0.35">
      <c r="A7" s="87" t="s">
        <v>210</v>
      </c>
      <c r="B7" s="88">
        <v>13605</v>
      </c>
      <c r="C7" s="87" t="s">
        <v>209</v>
      </c>
      <c r="D7" s="87" t="s">
        <v>208</v>
      </c>
      <c r="E7" s="67">
        <v>20181</v>
      </c>
      <c r="F7" s="86">
        <v>100</v>
      </c>
      <c r="G7" s="143" t="s">
        <v>364</v>
      </c>
      <c r="H7" s="85" t="s">
        <v>207</v>
      </c>
      <c r="I7" s="92">
        <v>911</v>
      </c>
      <c r="J7" s="70" t="s">
        <v>260</v>
      </c>
      <c r="K7" s="148">
        <v>314</v>
      </c>
      <c r="L7" s="117" t="s">
        <v>285</v>
      </c>
    </row>
    <row r="8" spans="1:20" ht="58" x14ac:dyDescent="0.35">
      <c r="A8" s="87" t="s">
        <v>214</v>
      </c>
      <c r="B8" s="88">
        <v>12615</v>
      </c>
      <c r="C8" s="87" t="s">
        <v>217</v>
      </c>
      <c r="D8" s="87" t="s">
        <v>7</v>
      </c>
      <c r="E8" s="67">
        <v>20136</v>
      </c>
      <c r="F8" s="86">
        <v>92.769300000000001</v>
      </c>
      <c r="G8" s="98" t="s">
        <v>268</v>
      </c>
      <c r="H8" s="85" t="s">
        <v>218</v>
      </c>
      <c r="I8" s="84">
        <v>971</v>
      </c>
      <c r="J8" s="70" t="s">
        <v>380</v>
      </c>
      <c r="K8" s="148">
        <v>303</v>
      </c>
      <c r="L8" s="117" t="s">
        <v>444</v>
      </c>
    </row>
    <row r="9" spans="1:20" ht="58" x14ac:dyDescent="0.35">
      <c r="A9" s="87" t="s">
        <v>216</v>
      </c>
      <c r="B9" s="88">
        <v>9000</v>
      </c>
      <c r="C9" s="87" t="s">
        <v>95</v>
      </c>
      <c r="D9" s="87" t="s">
        <v>7</v>
      </c>
      <c r="E9" s="67">
        <v>20136</v>
      </c>
      <c r="F9" s="86">
        <v>65.544499999999999</v>
      </c>
      <c r="G9" s="98" t="s">
        <v>268</v>
      </c>
      <c r="H9" s="85" t="s">
        <v>218</v>
      </c>
      <c r="I9" s="84">
        <v>971</v>
      </c>
      <c r="J9" s="70" t="s">
        <v>386</v>
      </c>
      <c r="K9" s="148">
        <v>302</v>
      </c>
      <c r="L9" s="117" t="s">
        <v>279</v>
      </c>
    </row>
    <row r="10" spans="1:20" ht="58" x14ac:dyDescent="0.35">
      <c r="A10" s="90" t="s">
        <v>194</v>
      </c>
      <c r="B10" s="90">
        <v>14854</v>
      </c>
      <c r="C10" s="90" t="s">
        <v>176</v>
      </c>
      <c r="D10" s="90" t="s">
        <v>3</v>
      </c>
      <c r="E10" s="67">
        <v>20012</v>
      </c>
      <c r="F10" s="86">
        <v>51.67</v>
      </c>
      <c r="G10" s="106">
        <v>1160000</v>
      </c>
      <c r="H10" s="85" t="s">
        <v>177</v>
      </c>
      <c r="I10" s="84">
        <v>971</v>
      </c>
      <c r="J10" s="70" t="s">
        <v>221</v>
      </c>
      <c r="K10" s="148">
        <v>311</v>
      </c>
      <c r="L10" s="117" t="s">
        <v>445</v>
      </c>
      <c r="T10" s="117" t="s">
        <v>369</v>
      </c>
    </row>
    <row r="11" spans="1:20" ht="58" x14ac:dyDescent="0.35">
      <c r="A11" s="91" t="s">
        <v>206</v>
      </c>
      <c r="B11" s="88">
        <v>8158</v>
      </c>
      <c r="C11" s="87" t="s">
        <v>205</v>
      </c>
      <c r="D11" s="87" t="s">
        <v>3</v>
      </c>
      <c r="E11" s="67">
        <v>20109</v>
      </c>
      <c r="F11" s="86">
        <v>48.25</v>
      </c>
      <c r="G11" s="106">
        <v>1697010</v>
      </c>
      <c r="H11" s="85" t="s">
        <v>204</v>
      </c>
      <c r="I11" s="84">
        <v>13</v>
      </c>
      <c r="J11" s="91" t="s">
        <v>278</v>
      </c>
      <c r="K11" s="148">
        <v>312</v>
      </c>
      <c r="L11" s="141" t="s">
        <v>446</v>
      </c>
      <c r="T11" s="117" t="s">
        <v>369</v>
      </c>
    </row>
    <row r="12" spans="1:20" s="108" customFormat="1" ht="58" x14ac:dyDescent="0.35">
      <c r="A12" s="91" t="s">
        <v>291</v>
      </c>
      <c r="B12" s="88">
        <v>14105</v>
      </c>
      <c r="C12" s="87" t="s">
        <v>292</v>
      </c>
      <c r="D12" s="87" t="s">
        <v>208</v>
      </c>
      <c r="E12" s="67">
        <v>20181</v>
      </c>
      <c r="F12" s="86">
        <v>43.33</v>
      </c>
      <c r="G12" s="142" t="s">
        <v>182</v>
      </c>
      <c r="H12" s="85" t="s">
        <v>294</v>
      </c>
      <c r="I12" s="84">
        <v>971</v>
      </c>
      <c r="J12" s="70" t="s">
        <v>293</v>
      </c>
      <c r="K12" s="148">
        <v>315</v>
      </c>
      <c r="L12" s="118"/>
    </row>
    <row r="13" spans="1:20" s="108" customFormat="1" ht="43.5" x14ac:dyDescent="0.35">
      <c r="A13" s="91" t="s">
        <v>347</v>
      </c>
      <c r="B13" s="88">
        <v>11480</v>
      </c>
      <c r="C13" s="87" t="s">
        <v>292</v>
      </c>
      <c r="D13" s="87" t="s">
        <v>7</v>
      </c>
      <c r="E13" s="67">
        <v>20136</v>
      </c>
      <c r="F13" s="86">
        <v>39.880000000000003</v>
      </c>
      <c r="G13" s="106">
        <v>900000</v>
      </c>
      <c r="H13" s="85" t="s">
        <v>134</v>
      </c>
      <c r="I13" s="84">
        <v>971</v>
      </c>
      <c r="J13" s="70" t="s">
        <v>348</v>
      </c>
      <c r="K13" s="148">
        <v>305</v>
      </c>
      <c r="L13" s="117" t="s">
        <v>407</v>
      </c>
    </row>
    <row r="14" spans="1:20" ht="58" x14ac:dyDescent="0.35">
      <c r="A14" s="18" t="s">
        <v>203</v>
      </c>
      <c r="B14" s="18">
        <v>10563</v>
      </c>
      <c r="C14" s="18" t="s">
        <v>202</v>
      </c>
      <c r="D14" s="87" t="s">
        <v>3</v>
      </c>
      <c r="E14" s="67">
        <v>20109</v>
      </c>
      <c r="F14" s="89">
        <v>21.74</v>
      </c>
      <c r="G14" s="98" t="s">
        <v>267</v>
      </c>
      <c r="H14" s="85" t="s">
        <v>201</v>
      </c>
      <c r="I14" s="84">
        <v>910</v>
      </c>
      <c r="J14" s="70" t="s">
        <v>278</v>
      </c>
      <c r="K14" s="148">
        <v>310</v>
      </c>
      <c r="L14" s="141" t="s">
        <v>446</v>
      </c>
    </row>
    <row r="15" spans="1:20" s="108" customFormat="1" ht="58" x14ac:dyDescent="0.35">
      <c r="A15" s="18" t="s">
        <v>432</v>
      </c>
      <c r="B15" s="158">
        <v>16781</v>
      </c>
      <c r="C15" s="158" t="s">
        <v>433</v>
      </c>
      <c r="D15" s="159" t="s">
        <v>434</v>
      </c>
      <c r="E15" s="67">
        <v>22026</v>
      </c>
      <c r="F15" s="89">
        <v>21.05</v>
      </c>
      <c r="G15" s="142" t="s">
        <v>182</v>
      </c>
      <c r="H15" s="85" t="s">
        <v>436</v>
      </c>
      <c r="I15" s="84">
        <v>920</v>
      </c>
      <c r="J15" s="70" t="s">
        <v>435</v>
      </c>
      <c r="K15" s="148"/>
      <c r="L15" s="141" t="s">
        <v>437</v>
      </c>
      <c r="T15" s="117" t="s">
        <v>438</v>
      </c>
    </row>
    <row r="16" spans="1:20" s="108" customFormat="1" ht="52" x14ac:dyDescent="0.35">
      <c r="A16" s="18" t="s">
        <v>362</v>
      </c>
      <c r="B16" s="18">
        <v>11540</v>
      </c>
      <c r="C16" s="87" t="s">
        <v>292</v>
      </c>
      <c r="D16" s="87" t="s">
        <v>7</v>
      </c>
      <c r="E16" s="67">
        <v>20136</v>
      </c>
      <c r="F16" s="89">
        <v>5.64</v>
      </c>
      <c r="G16" s="98" t="s">
        <v>439</v>
      </c>
      <c r="H16" s="85" t="s">
        <v>134</v>
      </c>
      <c r="I16" s="84">
        <v>971</v>
      </c>
      <c r="J16" s="70" t="s">
        <v>363</v>
      </c>
      <c r="K16" s="148">
        <v>309</v>
      </c>
      <c r="L16" s="141" t="s">
        <v>447</v>
      </c>
    </row>
    <row r="17" spans="1:12" s="108" customFormat="1" ht="52" x14ac:dyDescent="0.35">
      <c r="A17" s="18" t="s">
        <v>357</v>
      </c>
      <c r="B17" s="18">
        <v>11500</v>
      </c>
      <c r="C17" s="87" t="s">
        <v>292</v>
      </c>
      <c r="D17" s="87" t="s">
        <v>7</v>
      </c>
      <c r="E17" s="67">
        <v>20136</v>
      </c>
      <c r="F17" s="89">
        <v>3.6</v>
      </c>
      <c r="G17" s="98" t="s">
        <v>439</v>
      </c>
      <c r="H17" s="85" t="s">
        <v>134</v>
      </c>
      <c r="I17" s="84">
        <v>971</v>
      </c>
      <c r="J17" s="70" t="s">
        <v>358</v>
      </c>
      <c r="K17" s="148">
        <v>306</v>
      </c>
      <c r="L17" s="118" t="s">
        <v>349</v>
      </c>
    </row>
    <row r="18" spans="1:12" s="108" customFormat="1" ht="52" x14ac:dyDescent="0.35">
      <c r="A18" s="18" t="s">
        <v>361</v>
      </c>
      <c r="B18" s="18">
        <v>11520</v>
      </c>
      <c r="C18" s="87" t="s">
        <v>292</v>
      </c>
      <c r="D18" s="87" t="s">
        <v>7</v>
      </c>
      <c r="E18" s="67">
        <v>20136</v>
      </c>
      <c r="F18" s="89">
        <v>3.5</v>
      </c>
      <c r="G18" s="98" t="s">
        <v>439</v>
      </c>
      <c r="H18" s="85" t="s">
        <v>134</v>
      </c>
      <c r="I18" s="84">
        <v>971</v>
      </c>
      <c r="J18" s="70" t="s">
        <v>360</v>
      </c>
      <c r="K18" s="148">
        <v>307</v>
      </c>
      <c r="L18" s="118" t="s">
        <v>349</v>
      </c>
    </row>
    <row r="19" spans="1:12" s="108" customFormat="1" ht="52" x14ac:dyDescent="0.35">
      <c r="A19" s="18" t="s">
        <v>359</v>
      </c>
      <c r="B19" s="18">
        <v>11530</v>
      </c>
      <c r="C19" s="87" t="s">
        <v>292</v>
      </c>
      <c r="D19" s="87" t="s">
        <v>7</v>
      </c>
      <c r="E19" s="67">
        <v>20136</v>
      </c>
      <c r="F19" s="89">
        <v>3.5</v>
      </c>
      <c r="G19" s="98" t="s">
        <v>439</v>
      </c>
      <c r="H19" s="85" t="s">
        <v>134</v>
      </c>
      <c r="I19" s="84">
        <v>971</v>
      </c>
      <c r="J19" s="70" t="s">
        <v>360</v>
      </c>
      <c r="K19" s="148">
        <v>308</v>
      </c>
      <c r="L19" s="118" t="s">
        <v>349</v>
      </c>
    </row>
    <row r="20" spans="1:12" s="108" customFormat="1" ht="52" x14ac:dyDescent="0.35">
      <c r="A20" s="18" t="s">
        <v>355</v>
      </c>
      <c r="B20" s="18">
        <v>11479</v>
      </c>
      <c r="C20" s="87" t="s">
        <v>292</v>
      </c>
      <c r="D20" s="87" t="s">
        <v>7</v>
      </c>
      <c r="E20" s="67">
        <v>20136</v>
      </c>
      <c r="F20" s="89">
        <v>0.92</v>
      </c>
      <c r="G20" s="98" t="s">
        <v>439</v>
      </c>
      <c r="H20" s="85" t="s">
        <v>134</v>
      </c>
      <c r="I20" s="84">
        <v>971</v>
      </c>
      <c r="J20" s="70" t="s">
        <v>356</v>
      </c>
      <c r="K20" s="148">
        <v>304</v>
      </c>
      <c r="L20" s="118" t="s">
        <v>349</v>
      </c>
    </row>
    <row r="21" spans="1:12" x14ac:dyDescent="0.35">
      <c r="A21" s="82"/>
      <c r="B21" s="83"/>
      <c r="C21" s="82"/>
      <c r="D21" s="81"/>
      <c r="E21" s="80"/>
      <c r="F21" s="79"/>
      <c r="G21" s="78"/>
      <c r="H21" s="77"/>
      <c r="I21" s="76"/>
      <c r="J21" s="75"/>
      <c r="K21" s="151"/>
    </row>
    <row r="22" spans="1:12" x14ac:dyDescent="0.35">
      <c r="A22" s="74" t="s">
        <v>23</v>
      </c>
    </row>
    <row r="23" spans="1:12" x14ac:dyDescent="0.35">
      <c r="A23" s="18">
        <v>13</v>
      </c>
      <c r="B23" s="19" t="s">
        <v>421</v>
      </c>
      <c r="F23" s="16"/>
    </row>
    <row r="24" spans="1:12" x14ac:dyDescent="0.35">
      <c r="A24" s="18">
        <v>910</v>
      </c>
      <c r="B24" s="19" t="s">
        <v>423</v>
      </c>
      <c r="F24" s="16"/>
    </row>
    <row r="25" spans="1:12" x14ac:dyDescent="0.35">
      <c r="A25" s="18">
        <v>911</v>
      </c>
      <c r="B25" s="19" t="s">
        <v>422</v>
      </c>
    </row>
    <row r="26" spans="1:12" x14ac:dyDescent="0.35">
      <c r="A26" s="73">
        <v>971</v>
      </c>
      <c r="B26" s="19" t="s">
        <v>25</v>
      </c>
    </row>
    <row r="27" spans="1:12" x14ac:dyDescent="0.35">
      <c r="A27" s="73">
        <v>972</v>
      </c>
      <c r="B27" s="19" t="s">
        <v>24</v>
      </c>
      <c r="C27" s="71"/>
      <c r="D27" s="71"/>
      <c r="E27" s="71"/>
    </row>
    <row r="28" spans="1:12" x14ac:dyDescent="0.35">
      <c r="A28" s="71"/>
      <c r="B28" s="72"/>
      <c r="C28" s="71"/>
      <c r="D28" s="68"/>
      <c r="E28" s="71"/>
    </row>
    <row r="29" spans="1:12" x14ac:dyDescent="0.35">
      <c r="A29" s="71"/>
      <c r="B29" s="71"/>
      <c r="C29" s="71"/>
      <c r="D29" s="68"/>
      <c r="E29" s="71"/>
    </row>
    <row r="30" spans="1:12" x14ac:dyDescent="0.35">
      <c r="A30" s="71"/>
      <c r="B30" s="71"/>
      <c r="C30" s="71"/>
      <c r="D30" s="68"/>
      <c r="E30" s="71"/>
    </row>
    <row r="31" spans="1:12" x14ac:dyDescent="0.35">
      <c r="A31" s="71"/>
      <c r="B31" s="71"/>
      <c r="C31" s="71"/>
      <c r="D31" s="68"/>
      <c r="E31" s="71"/>
    </row>
  </sheetData>
  <sortState ref="A5:J14">
    <sortCondition descending="1" ref="F5:F14"/>
  </sortState>
  <mergeCells count="5">
    <mergeCell ref="A3:K3"/>
    <mergeCell ref="E1:G1"/>
    <mergeCell ref="E2:G2"/>
    <mergeCell ref="A1:D1"/>
    <mergeCell ref="A2:D2"/>
  </mergeCells>
  <conditionalFormatting sqref="A22">
    <cfRule type="duplicateValues" dxfId="14" priority="8"/>
  </conditionalFormatting>
  <conditionalFormatting sqref="A6">
    <cfRule type="duplicateValues" dxfId="13" priority="11"/>
  </conditionalFormatting>
  <conditionalFormatting sqref="A21">
    <cfRule type="duplicateValues" dxfId="12" priority="12"/>
  </conditionalFormatting>
  <conditionalFormatting sqref="A7">
    <cfRule type="duplicateValues" dxfId="11" priority="13"/>
  </conditionalFormatting>
  <conditionalFormatting sqref="I5:I20">
    <cfRule type="cellIs" dxfId="10" priority="6" operator="equal">
      <formula>972</formula>
    </cfRule>
    <cfRule type="cellIs" dxfId="9" priority="7" operator="equal">
      <formula>971</formula>
    </cfRule>
  </conditionalFormatting>
  <conditionalFormatting sqref="A26:A27">
    <cfRule type="cellIs" dxfId="8" priority="4" operator="equal">
      <formula>972</formula>
    </cfRule>
    <cfRule type="cellIs" dxfId="7" priority="5" operator="equal">
      <formula>971</formula>
    </cfRule>
  </conditionalFormatting>
  <conditionalFormatting sqref="A22">
    <cfRule type="duplicateValues" dxfId="6" priority="15"/>
  </conditionalFormatting>
  <conditionalFormatting sqref="G14 G16:G20">
    <cfRule type="cellIs" dxfId="5" priority="3" operator="lessThan">
      <formula>16414643</formula>
    </cfRule>
  </conditionalFormatting>
  <conditionalFormatting sqref="G8:G9">
    <cfRule type="cellIs" dxfId="4" priority="2" operator="lessThan">
      <formula>16414643</formula>
    </cfRule>
  </conditionalFormatting>
  <conditionalFormatting sqref="A5">
    <cfRule type="duplicateValues" dxfId="3" priority="3244"/>
  </conditionalFormatting>
  <conditionalFormatting sqref="A5:A21">
    <cfRule type="duplicateValues" dxfId="2" priority="3249"/>
  </conditionalFormatting>
  <conditionalFormatting sqref="G7">
    <cfRule type="cellIs" dxfId="1" priority="1" operator="lessThan">
      <formula>16414643</formula>
    </cfRule>
  </conditionalFormatting>
  <conditionalFormatting sqref="A25 A4 A28:A1048576 A8:A20">
    <cfRule type="duplicateValues" dxfId="0" priority="3398"/>
  </conditionalFormatting>
  <hyperlinks>
    <hyperlink ref="H1" r:id="rId1"/>
    <hyperlink ref="L9" r:id="rId2"/>
    <hyperlink ref="L7" r:id="rId3"/>
    <hyperlink ref="L5" r:id="rId4"/>
    <hyperlink ref="L6" r:id="rId5"/>
    <hyperlink ref="L18:L20" r:id="rId6" location="/plan/0e5cba91-ae73-4eba-b295-9fde1523965b?tab=locations" display="https://egcss.pwcgov.org/SelfService#/plan/0e5cba91-ae73-4eba-b295-9fde1523965b?tab=locations"/>
    <hyperlink ref="L17" r:id="rId7" location="/plan/0e5cba91-ae73-4eba-b295-9fde1523965b?tab=locations"/>
    <hyperlink ref="L13" r:id="rId8" display="https://www.insidenova.com/headlines/amazon-plans-900-000-square-foot-data-center-campus-in-bristow/article_db18837e-2249-11ed-9fba-7749a33ac397.html"/>
    <hyperlink ref="L15" r:id="rId9" location="/search?m=1&amp;fm=1&amp;ps=10&amp;pn=1&amp;em=true&amp;st=Interstate%20Drive"/>
    <hyperlink ref="T15" r:id="rId10"/>
    <hyperlink ref="L8" r:id="rId11" location="/plan/46561b05-547d-440e-8acf-c5136906338e?tab=attachments"/>
    <hyperlink ref="L10" r:id="rId12" location="/plan/61c4d6bd-7ac7-41d5-8d7b-f554a223316b?tab=attachments"/>
    <hyperlink ref="L11" r:id="rId13" location="/plan/094f0f27-45e6-4f3e-9c82-35f3c4bbec00?tab=attachments"/>
    <hyperlink ref="L14" r:id="rId14" location="/plan/094f0f27-45e6-4f3e-9c82-35f3c4bbec00?tab=attachments"/>
    <hyperlink ref="L16" r:id="rId15" location="/plan/0e5cba91-ae73-4eba-b295-9fde1523965b?tab=attachments"/>
    <hyperlink ref="T10" r:id="rId16"/>
    <hyperlink ref="T11" r:id="rId17"/>
  </hyperlinks>
  <pageMargins left="0.25" right="0.25" top="0.25" bottom="0.25" header="0.3" footer="0.3"/>
  <pageSetup scale="98" fitToHeight="0" orientation="landscape"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57" sqref="A57"/>
    </sheetView>
  </sheetViews>
  <sheetFormatPr defaultRowHeight="14.5" x14ac:dyDescent="0.35"/>
  <cols>
    <col min="1" max="1" width="147.453125" customWidth="1"/>
  </cols>
  <sheetData>
    <row r="1" ht="409.5" customHeight="1" x14ac:dyDescent="0.35"/>
  </sheetData>
  <pageMargins left="0.25" right="0.2" top="0.25" bottom="0.25" header="0.3" footer="0.3"/>
  <pageSetup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Summary</vt:lpstr>
      <vt:lpstr>Operating Data Centers</vt:lpstr>
      <vt:lpstr>Properties under Development</vt:lpstr>
      <vt:lpstr>Addl Acres in Overlay District</vt:lpstr>
      <vt:lpstr>Undeveloped Outside Overlay </vt:lpstr>
      <vt:lpstr>Map</vt:lpstr>
      <vt:lpstr>'Addl Acres in Overlay District'!Print_Area</vt:lpstr>
      <vt:lpstr>Map!Print_Area</vt:lpstr>
      <vt:lpstr>'Operating Data Centers'!Print_Area</vt:lpstr>
      <vt:lpstr>'Properties under Development'!Print_Area</vt:lpstr>
      <vt:lpstr>Summary!Print_Area</vt:lpstr>
      <vt:lpstr>'Undeveloped Outside Overlay '!Print_Area</vt:lpstr>
      <vt:lpstr>'Addl Acres in Overlay District'!Print_Titles</vt:lpstr>
      <vt:lpstr>'Operating Data Centers'!Print_Titles</vt:lpstr>
      <vt:lpstr>'Properties under Development'!Print_Titles</vt:lpstr>
      <vt:lpstr>'Undeveloped Outside Overlay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15712</dc:creator>
  <cp:lastModifiedBy>Karen</cp:lastModifiedBy>
  <cp:lastPrinted>2022-08-11T09:19:01Z</cp:lastPrinted>
  <dcterms:created xsi:type="dcterms:W3CDTF">2021-12-05T11:06:32Z</dcterms:created>
  <dcterms:modified xsi:type="dcterms:W3CDTF">2022-12-07T22:39:58Z</dcterms:modified>
</cp:coreProperties>
</file>